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emglazow/Desktop/"/>
    </mc:Choice>
  </mc:AlternateContent>
  <xr:revisionPtr revIDLastSave="0" documentId="13_ncr:1_{D0AB8AC7-E3C9-964B-A949-F1928CD2E54D}" xr6:coauthVersionLast="47" xr6:coauthVersionMax="47" xr10:uidLastSave="{00000000-0000-0000-0000-000000000000}"/>
  <bookViews>
    <workbookView xWindow="0" yWindow="500" windowWidth="28800" windowHeight="15660" xr2:uid="{00000000-000D-0000-FFFF-FFFF00000000}"/>
  </bookViews>
  <sheets>
    <sheet name="Лист1" sheetId="10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100" l="1"/>
  <c r="C139" i="100"/>
  <c r="C76" i="100"/>
  <c r="C113" i="100"/>
  <c r="C30" i="100"/>
  <c r="C51" i="100"/>
  <c r="C77" i="100" l="1"/>
  <c r="C147" i="100" l="1"/>
  <c r="C95" i="100" l="1"/>
  <c r="C170" i="100"/>
  <c r="C171" i="100"/>
  <c r="C172" i="100"/>
  <c r="C173" i="100"/>
  <c r="C174" i="100"/>
  <c r="C175" i="100"/>
  <c r="C176" i="100"/>
  <c r="C177" i="100"/>
  <c r="C178" i="100"/>
  <c r="C179" i="100"/>
  <c r="C180" i="100"/>
  <c r="C186" i="100"/>
  <c r="C187" i="100"/>
  <c r="C188" i="100"/>
  <c r="C189" i="100"/>
  <c r="C190" i="100"/>
  <c r="C185" i="100"/>
  <c r="C184" i="100"/>
  <c r="C123" i="100"/>
  <c r="C100" i="100" l="1"/>
  <c r="C211" i="100" l="1"/>
  <c r="C212" i="100"/>
  <c r="C213" i="100"/>
  <c r="C214" i="100"/>
  <c r="C215" i="100"/>
  <c r="C216" i="100"/>
  <c r="C217" i="100"/>
  <c r="C218" i="100"/>
  <c r="C219" i="100"/>
  <c r="C220" i="100"/>
  <c r="C221" i="100"/>
  <c r="C222" i="100"/>
  <c r="C223" i="100"/>
  <c r="C224" i="100"/>
  <c r="C225" i="100"/>
  <c r="C226" i="100"/>
  <c r="C210" i="100"/>
  <c r="C205" i="100"/>
  <c r="C206" i="100"/>
  <c r="C207" i="100"/>
  <c r="C208" i="100"/>
  <c r="C204" i="100"/>
  <c r="C194" i="100"/>
  <c r="C195" i="100"/>
  <c r="C193" i="100"/>
  <c r="C198" i="100"/>
  <c r="C199" i="100"/>
  <c r="C200" i="100"/>
  <c r="C201" i="100"/>
  <c r="C197" i="100"/>
  <c r="C181" i="100"/>
  <c r="C182" i="100"/>
  <c r="C163" i="100"/>
  <c r="C164" i="100"/>
  <c r="C165" i="100"/>
  <c r="C166" i="100"/>
  <c r="C167" i="100"/>
  <c r="C168" i="100"/>
  <c r="C162" i="100"/>
  <c r="C153" i="100"/>
  <c r="C154" i="100"/>
  <c r="C155" i="100"/>
  <c r="C156" i="100"/>
  <c r="C157" i="100"/>
  <c r="C158" i="100"/>
  <c r="C152" i="100"/>
  <c r="C149" i="100"/>
  <c r="C150" i="100"/>
  <c r="C146" i="100"/>
  <c r="C148" i="100"/>
  <c r="C110" i="100"/>
  <c r="C111" i="100"/>
  <c r="C112" i="100"/>
  <c r="C96" i="100"/>
  <c r="C97" i="100"/>
  <c r="C98" i="100"/>
  <c r="C99" i="100"/>
  <c r="C101" i="100"/>
  <c r="C102" i="100"/>
  <c r="C103" i="100"/>
  <c r="C104" i="100"/>
  <c r="C105" i="100"/>
  <c r="C106" i="100"/>
  <c r="C107" i="100"/>
  <c r="C108" i="100"/>
  <c r="C94" i="100"/>
  <c r="C75" i="100"/>
  <c r="C117" i="100"/>
  <c r="C118" i="100"/>
  <c r="C119" i="100"/>
  <c r="C120" i="100"/>
  <c r="C121" i="100"/>
  <c r="C122" i="100"/>
  <c r="C116" i="100"/>
  <c r="C142" i="100"/>
  <c r="C143" i="100"/>
  <c r="C141" i="100"/>
  <c r="C136" i="100"/>
  <c r="C137" i="100"/>
  <c r="C138" i="100"/>
  <c r="C135" i="100"/>
  <c r="C134" i="100"/>
  <c r="C133" i="100"/>
  <c r="C132" i="100"/>
  <c r="C131" i="100"/>
  <c r="C91" i="100"/>
  <c r="C90" i="100"/>
  <c r="C82" i="100"/>
  <c r="C88" i="100"/>
  <c r="C83" i="100"/>
  <c r="C87" i="100"/>
  <c r="C85" i="100"/>
  <c r="C86" i="100"/>
  <c r="C84" i="100"/>
  <c r="C128" i="100"/>
  <c r="C126" i="100"/>
  <c r="C127" i="100"/>
  <c r="C63" i="100"/>
  <c r="C64" i="100"/>
  <c r="C65" i="100"/>
  <c r="C66" i="100"/>
  <c r="C67" i="100"/>
  <c r="C68" i="100"/>
  <c r="C69" i="100"/>
  <c r="C70" i="100"/>
  <c r="C71" i="100"/>
  <c r="C72" i="100"/>
  <c r="C62" i="100"/>
  <c r="C60" i="100"/>
  <c r="C61" i="100"/>
  <c r="C59" i="100"/>
  <c r="C53" i="100"/>
  <c r="C54" i="100"/>
  <c r="C55" i="100"/>
  <c r="C56" i="100"/>
  <c r="C57" i="100"/>
  <c r="C52" i="100"/>
  <c r="C48" i="100"/>
  <c r="C49" i="100"/>
  <c r="C47" i="100"/>
  <c r="C46" i="100"/>
  <c r="C45" i="100"/>
  <c r="C42" i="100"/>
  <c r="C43" i="100"/>
  <c r="C44" i="100"/>
  <c r="C41" i="100"/>
  <c r="C34" i="100"/>
  <c r="C35" i="100"/>
  <c r="C36" i="100"/>
  <c r="C37" i="100"/>
  <c r="C38" i="100"/>
  <c r="C39" i="100"/>
  <c r="C40" i="100"/>
  <c r="C33" i="100"/>
  <c r="C32" i="100"/>
  <c r="C31" i="100"/>
  <c r="C25" i="100"/>
  <c r="C26" i="100"/>
  <c r="C27" i="100"/>
  <c r="C28" i="100"/>
  <c r="C24" i="100"/>
  <c r="C12" i="100"/>
  <c r="C13" i="100"/>
  <c r="C14" i="100"/>
  <c r="C15" i="100"/>
  <c r="C16" i="100"/>
  <c r="C17" i="100"/>
  <c r="C18" i="100"/>
  <c r="C19" i="100"/>
  <c r="C20" i="100"/>
  <c r="C21" i="100"/>
  <c r="C22" i="100"/>
  <c r="C11" i="100"/>
  <c r="C6" i="100"/>
  <c r="C7" i="100"/>
  <c r="C8" i="100"/>
  <c r="C5" i="100"/>
</calcChain>
</file>

<file path=xl/sharedStrings.xml><?xml version="1.0" encoding="utf-8"?>
<sst xmlns="http://schemas.openxmlformats.org/spreadsheetml/2006/main" count="660" uniqueCount="238">
  <si>
    <t>Пл.</t>
  </si>
  <si>
    <t>Алк.</t>
  </si>
  <si>
    <t xml:space="preserve">Срок </t>
  </si>
  <si>
    <t>Срок</t>
  </si>
  <si>
    <t>60 сут.</t>
  </si>
  <si>
    <t>180 сут.</t>
  </si>
  <si>
    <t>360 сут.</t>
  </si>
  <si>
    <t>120 сут.</t>
  </si>
  <si>
    <t>270 сут.</t>
  </si>
  <si>
    <t>45 сут.</t>
  </si>
  <si>
    <t>Фасовка</t>
  </si>
  <si>
    <t xml:space="preserve">Каскад </t>
  </si>
  <si>
    <t>Лакинский пивзавод</t>
  </si>
  <si>
    <t xml:space="preserve">Завод Трехсосенский </t>
  </si>
  <si>
    <t>Chester's</t>
  </si>
  <si>
    <t xml:space="preserve">Квас "Андреич" </t>
  </si>
  <si>
    <t>Барнаул (БПЗ)</t>
  </si>
  <si>
    <t>365 сут.</t>
  </si>
  <si>
    <t>Пивобезалкагольный Комбинат "КРЫМ"</t>
  </si>
  <si>
    <t>Цена за литр</t>
  </si>
  <si>
    <t>шт. в уп.</t>
  </si>
  <si>
    <t>0,45 / 12</t>
  </si>
  <si>
    <t xml:space="preserve">Цена за кегу </t>
  </si>
  <si>
    <t>Цена за шт.</t>
  </si>
  <si>
    <t xml:space="preserve">Банки 3л  </t>
  </si>
  <si>
    <t xml:space="preserve">Тара  0,5 л </t>
  </si>
  <si>
    <t xml:space="preserve">Тара  1 л </t>
  </si>
  <si>
    <t xml:space="preserve">Тара 1,5 л </t>
  </si>
  <si>
    <t xml:space="preserve">Тара 2 л </t>
  </si>
  <si>
    <t>0,5 / 12</t>
  </si>
  <si>
    <t>0,45 / 20</t>
  </si>
  <si>
    <t>"Немецкое" светлое</t>
  </si>
  <si>
    <t>"Особое поручение" светлое, н/ф</t>
  </si>
  <si>
    <t>"Белая скала" н /ф</t>
  </si>
  <si>
    <t>"Chester's" полусухой Яблочный</t>
  </si>
  <si>
    <t>"Chester's" с вишневым соком</t>
  </si>
  <si>
    <t>"Chester's" с соком лесных ягод</t>
  </si>
  <si>
    <t>"Chester's" сладкий Яблочный</t>
  </si>
  <si>
    <t>"Chester's" пуаре сладкий Грушевый</t>
  </si>
  <si>
    <t xml:space="preserve">"Altendorf Bier" светлое </t>
  </si>
  <si>
    <t xml:space="preserve">"Golfschteiner Beer " светлое </t>
  </si>
  <si>
    <t>"Симферопольское" светлое</t>
  </si>
  <si>
    <t>"Крым" светлое</t>
  </si>
  <si>
    <t>"Крым Ялта" светлое</t>
  </si>
  <si>
    <t>"Крымская Ривьера" светлое</t>
  </si>
  <si>
    <t>"Лакинское" светлое</t>
  </si>
  <si>
    <t>"Чешское " светлое</t>
  </si>
  <si>
    <t xml:space="preserve">"Чешское"н/ф </t>
  </si>
  <si>
    <t>Чёрная гора н/ф, тёмное</t>
  </si>
  <si>
    <t>0,44 / 20</t>
  </si>
  <si>
    <t>"Снежный Эль" н/ф</t>
  </si>
  <si>
    <t xml:space="preserve">"Чешский гранат" темное </t>
  </si>
  <si>
    <t xml:space="preserve">"Шотландский эль " темное </t>
  </si>
  <si>
    <t>KBREW (Кожевниково)</t>
  </si>
  <si>
    <t>0,44 / 12</t>
  </si>
  <si>
    <t xml:space="preserve">                                                                                                            Бочкари                                                                                                                </t>
  </si>
  <si>
    <t xml:space="preserve">"Лимонад" </t>
  </si>
  <si>
    <t>"Мохито"</t>
  </si>
  <si>
    <t>0,33 / 6</t>
  </si>
  <si>
    <t>"Чешское белое" н/ф</t>
  </si>
  <si>
    <t xml:space="preserve">"Чешское элитное" светлое </t>
  </si>
  <si>
    <t xml:space="preserve">"Кола" </t>
  </si>
  <si>
    <t xml:space="preserve">Ягодный Морс "Клюква" </t>
  </si>
  <si>
    <t xml:space="preserve">Сок яблочный прямого отжима  bag-in-box  </t>
  </si>
  <si>
    <t>"Вкус СССР"</t>
  </si>
  <si>
    <t>"Дюшес"</t>
  </si>
  <si>
    <t>150 сут.</t>
  </si>
  <si>
    <t xml:space="preserve">"Тархун"  </t>
  </si>
  <si>
    <t>"Крым" Лагер</t>
  </si>
  <si>
    <t>"Крым" Нефильтр.</t>
  </si>
  <si>
    <t>Грушевый аромат ГОСТ РЕТ кег</t>
  </si>
  <si>
    <t>Лимонад ГОСТ РЕТ кег</t>
  </si>
  <si>
    <t>Тархун ГОСТ РЕТ кег</t>
  </si>
  <si>
    <t>Коктейль Мохито лайм-мята РЕТ кег</t>
  </si>
  <si>
    <t xml:space="preserve">0,45 / 20 </t>
  </si>
  <si>
    <t xml:space="preserve">Тара </t>
  </si>
  <si>
    <t xml:space="preserve">"Гинтарас" </t>
  </si>
  <si>
    <t>Фасовка Ж/Б</t>
  </si>
  <si>
    <t>Розлив ПЭТ</t>
  </si>
  <si>
    <t xml:space="preserve">Розлив ПЭТ </t>
  </si>
  <si>
    <t xml:space="preserve">Розлив  МЕТАЛЛ </t>
  </si>
  <si>
    <t xml:space="preserve">Фасовка стекло </t>
  </si>
  <si>
    <t xml:space="preserve">Розлив  ПЭТ </t>
  </si>
  <si>
    <t>Цена за уп.</t>
  </si>
  <si>
    <t>литр / шт. в уп.</t>
  </si>
  <si>
    <t xml:space="preserve">" Эль Ирландский вкус " темное </t>
  </si>
  <si>
    <t>240 сут.</t>
  </si>
  <si>
    <t>FLEISBACH DRY STOUT</t>
  </si>
  <si>
    <t>FLEISBACH BLONDE ALE</t>
  </si>
  <si>
    <t>FLEISBACH</t>
  </si>
  <si>
    <t>WEISS BERG пшеничное, неф.</t>
  </si>
  <si>
    <t>IRISH ALE темное, фильт.</t>
  </si>
  <si>
    <t>МАZАЙ светлое, неф.</t>
  </si>
  <si>
    <t>FLEISBACH Хеллес неф.</t>
  </si>
  <si>
    <t>FLEISBACH Хеллес фильтр.</t>
  </si>
  <si>
    <t>HMELKA светлое, фильтр.</t>
  </si>
  <si>
    <t>Лещ светлое, фильтр.</t>
  </si>
  <si>
    <t>Немецкое светлое, фильтр.</t>
  </si>
  <si>
    <t>Немецкое светлое, неф.</t>
  </si>
  <si>
    <t>Свежий розлив светлое, фильтр.</t>
  </si>
  <si>
    <t>Три Тонны светлое, фильтр.</t>
  </si>
  <si>
    <t>Хелес Бург светлое, фильтр.</t>
  </si>
  <si>
    <t>Чешское светлое, фильтр.</t>
  </si>
  <si>
    <t>Чешское светлое, неф.</t>
  </si>
  <si>
    <t>Чешское Элитное светлое, фильтр.</t>
  </si>
  <si>
    <t>WEISS BERG Вишня пшеничное, неф.</t>
  </si>
  <si>
    <t>WEISS BERG Малина пшеничное, неф.</t>
  </si>
  <si>
    <t>WEISS BERG Лайм пшеничное, неф.</t>
  </si>
  <si>
    <t>DUNKEL BERG темное, фильтр.</t>
  </si>
  <si>
    <t>IRISH ALE темное, фильтр.</t>
  </si>
  <si>
    <t>HMELKA темное, фильтр.</t>
  </si>
  <si>
    <t>Алтай Хан светлое, фильтр.</t>
  </si>
  <si>
    <t>Алтайский колос светлое, фильтр.</t>
  </si>
  <si>
    <t>Андреич светлое, фильтр.</t>
  </si>
  <si>
    <t>МАZАЙ светлое, нефильтр.</t>
  </si>
  <si>
    <t xml:space="preserve">МАZАЙ крепкий </t>
  </si>
  <si>
    <t>Немецкое светлое, нефильтр.</t>
  </si>
  <si>
    <t>Свежий розлив Крепкое светлое, фильтр.</t>
  </si>
  <si>
    <t>Чешское оригинальное светлое, фильтр.</t>
  </si>
  <si>
    <t>Алтай-хан, фильтр.</t>
  </si>
  <si>
    <t>МИНИ КЕГ светлое, фильтр.</t>
  </si>
  <si>
    <t xml:space="preserve">TARGET active </t>
  </si>
  <si>
    <t xml:space="preserve">TARGET original </t>
  </si>
  <si>
    <t xml:space="preserve">Домашний лимонад Имбирный </t>
  </si>
  <si>
    <t xml:space="preserve">TARGET mango </t>
  </si>
  <si>
    <t xml:space="preserve">Домашний лимонад Клубника </t>
  </si>
  <si>
    <t xml:space="preserve">Домашний лимонад Лимонный </t>
  </si>
  <si>
    <t xml:space="preserve">Коктейль Мохито лайм-мята </t>
  </si>
  <si>
    <t xml:space="preserve">Лимонад ГОСТ </t>
  </si>
  <si>
    <t xml:space="preserve">Вишневый аромат ГОСТ </t>
  </si>
  <si>
    <t xml:space="preserve">Грушевый аромат ГОСТ </t>
  </si>
  <si>
    <t xml:space="preserve">Тархун ГОСТ </t>
  </si>
  <si>
    <t>Кола Бочкари </t>
  </si>
  <si>
    <t>Квас "Ржаной Бочонок"</t>
  </si>
  <si>
    <t xml:space="preserve">Волжская Пивоварня Бархатное </t>
  </si>
  <si>
    <t xml:space="preserve">Жигулевское традиционное СССР </t>
  </si>
  <si>
    <t xml:space="preserve">Искусство Варить Ирландский эль Красное </t>
  </si>
  <si>
    <t xml:space="preserve">Крепкий Хмель </t>
  </si>
  <si>
    <t xml:space="preserve">Мягкий солод </t>
  </si>
  <si>
    <t xml:space="preserve">Немецкое нефильтрованное </t>
  </si>
  <si>
    <t xml:space="preserve">Пшеничка </t>
  </si>
  <si>
    <t xml:space="preserve">Чешское барное </t>
  </si>
  <si>
    <t xml:space="preserve">Мохито - Fizz </t>
  </si>
  <si>
    <t xml:space="preserve">Шампань - Asti </t>
  </si>
  <si>
    <t xml:space="preserve">Яблочный сад </t>
  </si>
  <si>
    <t xml:space="preserve">Куба Либра </t>
  </si>
  <si>
    <t xml:space="preserve">Пина - Колада </t>
  </si>
  <si>
    <t xml:space="preserve">Шампань - Asti rose </t>
  </si>
  <si>
    <t xml:space="preserve">Классическая медовуха </t>
  </si>
  <si>
    <t xml:space="preserve">Малиновая медовуха </t>
  </si>
  <si>
    <t xml:space="preserve">Вишневый </t>
  </si>
  <si>
    <t xml:space="preserve">Пуаре Классическое </t>
  </si>
  <si>
    <t xml:space="preserve">Пуаре Сливовица </t>
  </si>
  <si>
    <t xml:space="preserve">Голубая Лагуна </t>
  </si>
  <si>
    <t xml:space="preserve">Апероль Шприц </t>
  </si>
  <si>
    <t xml:space="preserve">ЧЕРНАЯ ВИШНЯ  </t>
  </si>
  <si>
    <t xml:space="preserve">МАЛИНА </t>
  </si>
  <si>
    <t xml:space="preserve">ЧЕРНАЯ СМОРОДИНА </t>
  </si>
  <si>
    <t xml:space="preserve">Персиковый Беллини </t>
  </si>
  <si>
    <t>0,33 / 24</t>
  </si>
  <si>
    <t>Лимонад апельсиновый " Чебурашка "</t>
  </si>
  <si>
    <t>Лимонад клубничный " Чебурашка "</t>
  </si>
  <si>
    <t xml:space="preserve">Цена за уп. </t>
  </si>
  <si>
    <t>я</t>
  </si>
  <si>
    <t xml:space="preserve">Крик Ламбик </t>
  </si>
  <si>
    <t>ABInBevEfes</t>
  </si>
  <si>
    <t>Spaten</t>
  </si>
  <si>
    <t>Franziskaner</t>
  </si>
  <si>
    <t>Hoegaarden</t>
  </si>
  <si>
    <t>AmberWeiss</t>
  </si>
  <si>
    <t xml:space="preserve">Баварский закон </t>
  </si>
  <si>
    <t>Очаково</t>
  </si>
  <si>
    <t>Zlatovice</t>
  </si>
  <si>
    <t>Квас "Очаковский Разливной"</t>
  </si>
  <si>
    <t>C I D E R  HOUSE</t>
  </si>
  <si>
    <t>Сидр полусухой  "White Phoenix" (Белый феникс)</t>
  </si>
  <si>
    <t xml:space="preserve">Сидр полусладкий "Double Tree" </t>
  </si>
  <si>
    <t xml:space="preserve">Сидр полусухой "Double Tree" </t>
  </si>
  <si>
    <t xml:space="preserve">Торговый представитель :                                                                  Телефон: </t>
  </si>
  <si>
    <t>литры</t>
  </si>
  <si>
    <t xml:space="preserve">литры </t>
  </si>
  <si>
    <t>"НА ЮГА"</t>
  </si>
  <si>
    <t>730 сут.</t>
  </si>
  <si>
    <t>90 сут.</t>
  </si>
  <si>
    <t>0,5 / 20</t>
  </si>
  <si>
    <r>
      <t xml:space="preserve">Прайс-лист.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ООО "Алтай Драфт"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Телефон: 8 977 460 49 06</t>
    </r>
  </si>
  <si>
    <t xml:space="preserve">Варим сусло </t>
  </si>
  <si>
    <t xml:space="preserve">Дуб и Обруч бочковое  </t>
  </si>
  <si>
    <t xml:space="preserve">Бочонок для друзей </t>
  </si>
  <si>
    <t xml:space="preserve">Столичное Премиум </t>
  </si>
  <si>
    <t>Розлив металл</t>
  </si>
  <si>
    <t xml:space="preserve">Медовуха "White Phoenix" виноград-мандарин  </t>
  </si>
  <si>
    <t xml:space="preserve">Медовуха "White Phoenix" гранат-малина </t>
  </si>
  <si>
    <t xml:space="preserve">Медовуха "White Phoenix" дыня-мята </t>
  </si>
  <si>
    <t>Медовуха "White Phoenix" клубника</t>
  </si>
  <si>
    <t xml:space="preserve">Медовуха "White Phoenix" кокос-цитрус </t>
  </si>
  <si>
    <t xml:space="preserve">Медовуха "White Phoenix" лимон-лайм </t>
  </si>
  <si>
    <t xml:space="preserve">Медовуха "White Phoenix" манго-цитрус </t>
  </si>
  <si>
    <t>Медовуха "White Phoenix" манго-чили</t>
  </si>
  <si>
    <t xml:space="preserve">Медовуха "White Phoenix" матча-лимон </t>
  </si>
  <si>
    <t xml:space="preserve">Медовуха "White Phoenix" персик-банан </t>
  </si>
  <si>
    <t>Медовуха "White Phoenix" тёмная вишня</t>
  </si>
  <si>
    <t>Медовуха "White Phoenix" грейпфрут-маракуйя</t>
  </si>
  <si>
    <t xml:space="preserve">Медовуха "White Phoenix" сицилийский апельсин </t>
  </si>
  <si>
    <t>Фасовка медовуха</t>
  </si>
  <si>
    <t>Фасовка сидр</t>
  </si>
  <si>
    <t>Сидр полусладкий "Double Tree PR" груша</t>
  </si>
  <si>
    <t xml:space="preserve">Сидр полусладкии "Double Tree" темная вишня </t>
  </si>
  <si>
    <t xml:space="preserve">Сидр полусладкий "Double Tree" малина </t>
  </si>
  <si>
    <t xml:space="preserve">Сидр "Double Tree" черная смородина </t>
  </si>
  <si>
    <t xml:space="preserve">Сидр "Double Tree" лесные ягоды </t>
  </si>
  <si>
    <t>Медовуха "White Phoenix" темная вишня</t>
  </si>
  <si>
    <t>Медовуха  "White Phoenix" гранат-малина</t>
  </si>
  <si>
    <t>Медовуха  "White Phoenix" виноград-мандарин</t>
  </si>
  <si>
    <t>Медовуха  "White Phoenix" лесные ягоды</t>
  </si>
  <si>
    <t>Медовуха  "White Phoenix" хот манго</t>
  </si>
  <si>
    <t>Медовуха  "White Phoenix" кокос-цитрус</t>
  </si>
  <si>
    <t>Заборная головка тип - S</t>
  </si>
  <si>
    <t xml:space="preserve">"Лакинское" бархатное </t>
  </si>
  <si>
    <t>"Лимонад"</t>
  </si>
  <si>
    <t>WEISS BERG пшеничное, неф. Б/А</t>
  </si>
  <si>
    <t>Рижское традиционное</t>
  </si>
  <si>
    <t>Бархатное Традиционное</t>
  </si>
  <si>
    <t>Жигулевское традиционное</t>
  </si>
  <si>
    <t xml:space="preserve">Мельница на реке </t>
  </si>
  <si>
    <t>"Лакинское" светлое н/ф</t>
  </si>
  <si>
    <t xml:space="preserve">"Крым" жигулевское </t>
  </si>
  <si>
    <t xml:space="preserve">"Вобла фирменное" светлое </t>
  </si>
  <si>
    <t xml:space="preserve">"Чешское " светлое" </t>
  </si>
  <si>
    <t>"Пражское светлое"</t>
  </si>
  <si>
    <t>"HEIZENBERG"</t>
  </si>
  <si>
    <t>Фасовка стекло / жб</t>
  </si>
  <si>
    <t>0,45 / 20 /24</t>
  </si>
  <si>
    <t>0,45 / 20 / 24</t>
  </si>
  <si>
    <t>РИЖСКОЕ  традиционное</t>
  </si>
  <si>
    <r>
      <t xml:space="preserve">Velkopopovicky Kozel </t>
    </r>
    <r>
      <rPr>
        <sz val="8.5"/>
        <color theme="1"/>
        <rFont val="Cambria (Заголовки)"/>
        <charset val="204"/>
      </rPr>
      <t>SVETLY</t>
    </r>
  </si>
  <si>
    <r>
      <t xml:space="preserve">Velkopopovicky Kozel </t>
    </r>
    <r>
      <rPr>
        <sz val="8.5"/>
        <color theme="1"/>
        <rFont val="Cambria (Заголовки)"/>
        <charset val="204"/>
      </rPr>
      <t>CERNY</t>
    </r>
  </si>
  <si>
    <r>
      <rPr>
        <sz val="8.5"/>
        <color theme="1"/>
        <rFont val="Cambria (Заголовки)"/>
        <charset val="204"/>
      </rPr>
      <t>C</t>
    </r>
    <r>
      <rPr>
        <sz val="8.5"/>
        <color theme="1"/>
        <rFont val="Cambria"/>
        <family val="1"/>
        <scheme val="major"/>
      </rPr>
      <t xml:space="preserve">ESKY </t>
    </r>
    <r>
      <rPr>
        <sz val="8.5"/>
        <color theme="1"/>
        <rFont val="Cambria (Заголовки)"/>
        <charset val="204"/>
      </rPr>
      <t>S</t>
    </r>
    <r>
      <rPr>
        <sz val="8.5"/>
        <color theme="1"/>
        <rFont val="Cambria"/>
        <family val="1"/>
        <scheme val="major"/>
      </rPr>
      <t>LADEK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</si>
</sst>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\ &quot;₽&quot;"/>
    <numFmt numFmtId="166" formatCode="#,##0\ &quot;₽&quot;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mbria"/>
      <family val="1"/>
      <scheme val="major"/>
    </font>
    <font>
      <sz val="8.5"/>
      <color theme="1"/>
      <name val="Calibri"/>
      <family val="2"/>
      <charset val="204"/>
      <scheme val="minor"/>
    </font>
    <font>
      <b/>
      <i/>
      <sz val="8.5"/>
      <color indexed="8"/>
      <name val="Cambria"/>
      <family val="1"/>
      <charset val="204"/>
      <scheme val="major"/>
    </font>
    <font>
      <sz val="8.5"/>
      <color theme="1"/>
      <name val="Cambria"/>
      <family val="1"/>
      <charset val="204"/>
      <scheme val="major"/>
    </font>
    <font>
      <sz val="8.5"/>
      <color rgb="FF000000"/>
      <name val="Calibri"/>
      <family val="2"/>
      <charset val="204"/>
      <scheme val="minor"/>
    </font>
    <font>
      <sz val="8.5"/>
      <color theme="1"/>
      <name val="Cambria (Заголовки)"/>
      <charset val="204"/>
    </font>
    <font>
      <sz val="8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9" fontId="7" fillId="4" borderId="1" xfId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6" fontId="7" fillId="6" borderId="1" xfId="0" applyNumberFormat="1" applyFont="1" applyFill="1" applyBorder="1" applyAlignment="1">
      <alignment horizontal="center" vertical="center"/>
    </xf>
    <xf numFmtId="9" fontId="7" fillId="6" borderId="1" xfId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6" fontId="12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CD9E-FDD6-C745-84EC-BF7BB0F661F1}">
  <dimension ref="A1:O237"/>
  <sheetViews>
    <sheetView tabSelected="1" topLeftCell="A105" zoomScale="152" zoomScaleNormal="152" workbookViewId="0">
      <selection activeCell="J124" sqref="J124"/>
    </sheetView>
  </sheetViews>
  <sheetFormatPr baseColWidth="10" defaultRowHeight="15" x14ac:dyDescent="0.2"/>
  <cols>
    <col min="1" max="1" width="37.83203125" style="1" customWidth="1"/>
    <col min="2" max="3" width="10.6640625" style="1" customWidth="1"/>
    <col min="4" max="5" width="7.33203125" style="1" customWidth="1"/>
    <col min="6" max="7" width="10.6640625" style="1" customWidth="1"/>
  </cols>
  <sheetData>
    <row r="1" spans="1:11" ht="18" customHeight="1" x14ac:dyDescent="0.2">
      <c r="A1" s="3" t="s">
        <v>185</v>
      </c>
      <c r="B1" s="4"/>
      <c r="C1" s="4"/>
      <c r="D1" s="4"/>
      <c r="E1" s="4"/>
      <c r="F1" s="4"/>
      <c r="G1" s="5"/>
    </row>
    <row r="2" spans="1:11" ht="17" customHeight="1" x14ac:dyDescent="0.2">
      <c r="A2" s="3" t="s">
        <v>178</v>
      </c>
      <c r="B2" s="4"/>
      <c r="C2" s="4"/>
      <c r="D2" s="4"/>
      <c r="E2" s="4"/>
      <c r="F2" s="4"/>
      <c r="G2" s="5"/>
    </row>
    <row r="3" spans="1:11" ht="15" customHeight="1" x14ac:dyDescent="0.2">
      <c r="A3" s="2" t="s">
        <v>89</v>
      </c>
      <c r="B3" s="2"/>
      <c r="C3" s="2"/>
      <c r="D3" s="2"/>
      <c r="E3" s="2"/>
      <c r="F3" s="2"/>
      <c r="G3" s="2"/>
    </row>
    <row r="4" spans="1:11" ht="11" customHeight="1" x14ac:dyDescent="0.2">
      <c r="A4" s="7" t="s">
        <v>81</v>
      </c>
      <c r="B4" s="7" t="s">
        <v>23</v>
      </c>
      <c r="C4" s="7" t="s">
        <v>83</v>
      </c>
      <c r="D4" s="7" t="s">
        <v>0</v>
      </c>
      <c r="E4" s="7" t="s">
        <v>1</v>
      </c>
      <c r="F4" s="7" t="s">
        <v>84</v>
      </c>
      <c r="G4" s="7" t="s">
        <v>2</v>
      </c>
    </row>
    <row r="5" spans="1:11" ht="11" customHeight="1" x14ac:dyDescent="0.2">
      <c r="A5" s="8" t="s">
        <v>94</v>
      </c>
      <c r="B5" s="9">
        <v>95</v>
      </c>
      <c r="C5" s="9">
        <f>B5*24</f>
        <v>2280</v>
      </c>
      <c r="D5" s="10">
        <v>0.12</v>
      </c>
      <c r="E5" s="11">
        <v>4.8000000000000001E-2</v>
      </c>
      <c r="F5" s="12" t="s">
        <v>159</v>
      </c>
      <c r="G5" s="12" t="s">
        <v>5</v>
      </c>
    </row>
    <row r="6" spans="1:11" ht="11" customHeight="1" x14ac:dyDescent="0.2">
      <c r="A6" s="8" t="s">
        <v>93</v>
      </c>
      <c r="B6" s="9">
        <v>95</v>
      </c>
      <c r="C6" s="9">
        <f t="shared" ref="C6:C8" si="0">B6*24</f>
        <v>2280</v>
      </c>
      <c r="D6" s="10">
        <v>0.12</v>
      </c>
      <c r="E6" s="11">
        <v>4.8000000000000001E-2</v>
      </c>
      <c r="F6" s="12" t="s">
        <v>159</v>
      </c>
      <c r="G6" s="12" t="s">
        <v>5</v>
      </c>
    </row>
    <row r="7" spans="1:11" ht="11" customHeight="1" x14ac:dyDescent="0.2">
      <c r="A7" s="8" t="s">
        <v>88</v>
      </c>
      <c r="B7" s="9">
        <v>97</v>
      </c>
      <c r="C7" s="9">
        <f t="shared" si="0"/>
        <v>2328</v>
      </c>
      <c r="D7" s="10">
        <v>0.16</v>
      </c>
      <c r="E7" s="11">
        <v>6.5000000000000002E-2</v>
      </c>
      <c r="F7" s="12" t="s">
        <v>159</v>
      </c>
      <c r="G7" s="12" t="s">
        <v>5</v>
      </c>
    </row>
    <row r="8" spans="1:11" ht="11" customHeight="1" x14ac:dyDescent="0.2">
      <c r="A8" s="8" t="s">
        <v>87</v>
      </c>
      <c r="B8" s="9">
        <v>97</v>
      </c>
      <c r="C8" s="9">
        <f t="shared" si="0"/>
        <v>2328</v>
      </c>
      <c r="D8" s="10">
        <v>0.13</v>
      </c>
      <c r="E8" s="11">
        <v>5.5E-2</v>
      </c>
      <c r="F8" s="12" t="s">
        <v>159</v>
      </c>
      <c r="G8" s="12" t="s">
        <v>5</v>
      </c>
    </row>
    <row r="9" spans="1:11" ht="15" customHeight="1" x14ac:dyDescent="0.2">
      <c r="A9" s="2" t="s">
        <v>55</v>
      </c>
      <c r="B9" s="2"/>
      <c r="C9" s="2"/>
      <c r="D9" s="2"/>
      <c r="E9" s="2"/>
      <c r="F9" s="2"/>
      <c r="G9" s="2"/>
    </row>
    <row r="10" spans="1:11" ht="11" customHeight="1" x14ac:dyDescent="0.2">
      <c r="A10" s="7" t="s">
        <v>78</v>
      </c>
      <c r="B10" s="7" t="s">
        <v>19</v>
      </c>
      <c r="C10" s="7" t="s">
        <v>22</v>
      </c>
      <c r="D10" s="7" t="s">
        <v>0</v>
      </c>
      <c r="E10" s="7" t="s">
        <v>1</v>
      </c>
      <c r="F10" s="7" t="s">
        <v>179</v>
      </c>
      <c r="G10" s="7" t="s">
        <v>2</v>
      </c>
    </row>
    <row r="11" spans="1:11" ht="11" customHeight="1" x14ac:dyDescent="0.2">
      <c r="A11" s="8" t="s">
        <v>90</v>
      </c>
      <c r="B11" s="9">
        <v>125.58</v>
      </c>
      <c r="C11" s="9">
        <f>B11*30</f>
        <v>3767.4</v>
      </c>
      <c r="D11" s="10">
        <v>0.12</v>
      </c>
      <c r="E11" s="11">
        <v>4.7E-2</v>
      </c>
      <c r="F11" s="12">
        <v>30</v>
      </c>
      <c r="G11" s="12" t="s">
        <v>7</v>
      </c>
    </row>
    <row r="12" spans="1:11" ht="11" customHeight="1" x14ac:dyDescent="0.2">
      <c r="A12" s="8" t="s">
        <v>91</v>
      </c>
      <c r="B12" s="9">
        <v>130.03</v>
      </c>
      <c r="C12" s="9">
        <f t="shared" ref="C12:C22" si="1">B12*30</f>
        <v>3900.9</v>
      </c>
      <c r="D12" s="10">
        <v>0.16</v>
      </c>
      <c r="E12" s="11">
        <v>6.5000000000000002E-2</v>
      </c>
      <c r="F12" s="12">
        <v>30</v>
      </c>
      <c r="G12" s="12" t="s">
        <v>7</v>
      </c>
    </row>
    <row r="13" spans="1:11" ht="11" customHeight="1" x14ac:dyDescent="0.2">
      <c r="A13" s="8" t="s">
        <v>92</v>
      </c>
      <c r="B13" s="9">
        <v>123.37</v>
      </c>
      <c r="C13" s="9">
        <f t="shared" si="1"/>
        <v>3701.1000000000004</v>
      </c>
      <c r="D13" s="10">
        <v>0.12</v>
      </c>
      <c r="E13" s="11">
        <v>4.8000000000000001E-2</v>
      </c>
      <c r="F13" s="12">
        <v>30</v>
      </c>
      <c r="G13" s="12" t="s">
        <v>7</v>
      </c>
    </row>
    <row r="14" spans="1:11" ht="11" customHeight="1" x14ac:dyDescent="0.2">
      <c r="A14" s="8" t="s">
        <v>96</v>
      </c>
      <c r="B14" s="9">
        <v>121.67</v>
      </c>
      <c r="C14" s="9">
        <f t="shared" si="1"/>
        <v>3650.1</v>
      </c>
      <c r="D14" s="10">
        <v>0.11</v>
      </c>
      <c r="E14" s="11">
        <v>4.4999999999999998E-2</v>
      </c>
      <c r="F14" s="12">
        <v>30</v>
      </c>
      <c r="G14" s="12" t="s">
        <v>7</v>
      </c>
    </row>
    <row r="15" spans="1:11" ht="11" customHeight="1" x14ac:dyDescent="0.2">
      <c r="A15" s="8" t="s">
        <v>97</v>
      </c>
      <c r="B15" s="9">
        <v>127.13</v>
      </c>
      <c r="C15" s="9">
        <f t="shared" si="1"/>
        <v>3813.8999999999996</v>
      </c>
      <c r="D15" s="10">
        <v>0.11</v>
      </c>
      <c r="E15" s="11">
        <v>4.2000000000000003E-2</v>
      </c>
      <c r="F15" s="12">
        <v>30</v>
      </c>
      <c r="G15" s="12" t="s">
        <v>7</v>
      </c>
    </row>
    <row r="16" spans="1:11" ht="11" customHeight="1" x14ac:dyDescent="0.2">
      <c r="A16" s="8" t="s">
        <v>98</v>
      </c>
      <c r="B16" s="9">
        <v>127.13</v>
      </c>
      <c r="C16" s="9">
        <f t="shared" si="1"/>
        <v>3813.8999999999996</v>
      </c>
      <c r="D16" s="10">
        <v>0.12</v>
      </c>
      <c r="E16" s="11">
        <v>4.7E-2</v>
      </c>
      <c r="F16" s="12">
        <v>30</v>
      </c>
      <c r="G16" s="12" t="s">
        <v>7</v>
      </c>
      <c r="K16" s="6"/>
    </row>
    <row r="17" spans="1:7" ht="11" customHeight="1" x14ac:dyDescent="0.2">
      <c r="A17" s="13" t="s">
        <v>99</v>
      </c>
      <c r="B17" s="14">
        <v>110</v>
      </c>
      <c r="C17" s="14">
        <f t="shared" si="1"/>
        <v>3300</v>
      </c>
      <c r="D17" s="15">
        <v>0.11</v>
      </c>
      <c r="E17" s="16">
        <v>4.2000000000000003E-2</v>
      </c>
      <c r="F17" s="17">
        <v>30</v>
      </c>
      <c r="G17" s="17" t="s">
        <v>7</v>
      </c>
    </row>
    <row r="18" spans="1:7" ht="11" customHeight="1" x14ac:dyDescent="0.2">
      <c r="A18" s="8" t="s">
        <v>100</v>
      </c>
      <c r="B18" s="9">
        <v>125.8</v>
      </c>
      <c r="C18" s="9">
        <f t="shared" si="1"/>
        <v>3774</v>
      </c>
      <c r="D18" s="10">
        <v>0.12</v>
      </c>
      <c r="E18" s="11">
        <v>4.8000000000000001E-2</v>
      </c>
      <c r="F18" s="12">
        <v>30</v>
      </c>
      <c r="G18" s="12" t="s">
        <v>7</v>
      </c>
    </row>
    <row r="19" spans="1:7" ht="11" customHeight="1" x14ac:dyDescent="0.2">
      <c r="A19" s="8" t="s">
        <v>101</v>
      </c>
      <c r="B19" s="9">
        <v>122.45</v>
      </c>
      <c r="C19" s="9">
        <f t="shared" si="1"/>
        <v>3673.5</v>
      </c>
      <c r="D19" s="10">
        <v>0.11</v>
      </c>
      <c r="E19" s="11">
        <v>4.2000000000000003E-2</v>
      </c>
      <c r="F19" s="12">
        <v>30</v>
      </c>
      <c r="G19" s="12" t="s">
        <v>7</v>
      </c>
    </row>
    <row r="20" spans="1:7" ht="11" customHeight="1" x14ac:dyDescent="0.2">
      <c r="A20" s="8" t="s">
        <v>102</v>
      </c>
      <c r="B20" s="9">
        <v>125.46</v>
      </c>
      <c r="C20" s="9">
        <f t="shared" si="1"/>
        <v>3763.7999999999997</v>
      </c>
      <c r="D20" s="10">
        <v>0.12</v>
      </c>
      <c r="E20" s="11">
        <v>4.7E-2</v>
      </c>
      <c r="F20" s="12">
        <v>30</v>
      </c>
      <c r="G20" s="12" t="s">
        <v>7</v>
      </c>
    </row>
    <row r="21" spans="1:7" ht="11" customHeight="1" x14ac:dyDescent="0.2">
      <c r="A21" s="8" t="s">
        <v>103</v>
      </c>
      <c r="B21" s="9">
        <v>125.46</v>
      </c>
      <c r="C21" s="9">
        <f t="shared" si="1"/>
        <v>3763.7999999999997</v>
      </c>
      <c r="D21" s="10">
        <v>0.12</v>
      </c>
      <c r="E21" s="11">
        <v>4.7E-2</v>
      </c>
      <c r="F21" s="12">
        <v>30</v>
      </c>
      <c r="G21" s="12" t="s">
        <v>7</v>
      </c>
    </row>
    <row r="22" spans="1:7" ht="11" customHeight="1" x14ac:dyDescent="0.2">
      <c r="A22" s="8" t="s">
        <v>104</v>
      </c>
      <c r="B22" s="9">
        <v>125.46</v>
      </c>
      <c r="C22" s="9">
        <f t="shared" si="1"/>
        <v>3763.7999999999997</v>
      </c>
      <c r="D22" s="10">
        <v>0.12</v>
      </c>
      <c r="E22" s="11">
        <v>4.7E-2</v>
      </c>
      <c r="F22" s="12">
        <v>30</v>
      </c>
      <c r="G22" s="12" t="s">
        <v>7</v>
      </c>
    </row>
    <row r="23" spans="1:7" ht="11" customHeight="1" x14ac:dyDescent="0.2">
      <c r="A23" s="7" t="s">
        <v>78</v>
      </c>
      <c r="B23" s="7" t="s">
        <v>19</v>
      </c>
      <c r="C23" s="7" t="s">
        <v>22</v>
      </c>
      <c r="D23" s="7" t="s">
        <v>0</v>
      </c>
      <c r="E23" s="7" t="s">
        <v>1</v>
      </c>
      <c r="F23" s="7" t="s">
        <v>179</v>
      </c>
      <c r="G23" s="7" t="s">
        <v>2</v>
      </c>
    </row>
    <row r="24" spans="1:7" ht="11" customHeight="1" x14ac:dyDescent="0.2">
      <c r="A24" s="8" t="s">
        <v>70</v>
      </c>
      <c r="B24" s="9">
        <v>71.900000000000006</v>
      </c>
      <c r="C24" s="9">
        <f>B24*30</f>
        <v>2157</v>
      </c>
      <c r="D24" s="18"/>
      <c r="E24" s="18"/>
      <c r="F24" s="12">
        <v>30</v>
      </c>
      <c r="G24" s="12" t="s">
        <v>7</v>
      </c>
    </row>
    <row r="25" spans="1:7" ht="11" customHeight="1" x14ac:dyDescent="0.2">
      <c r="A25" s="8" t="s">
        <v>71</v>
      </c>
      <c r="B25" s="9">
        <v>71.900000000000006</v>
      </c>
      <c r="C25" s="9">
        <f t="shared" ref="C25:C28" si="2">B25*30</f>
        <v>2157</v>
      </c>
      <c r="D25" s="18"/>
      <c r="E25" s="18"/>
      <c r="F25" s="12">
        <v>30</v>
      </c>
      <c r="G25" s="12" t="s">
        <v>7</v>
      </c>
    </row>
    <row r="26" spans="1:7" ht="11" customHeight="1" x14ac:dyDescent="0.2">
      <c r="A26" s="8" t="s">
        <v>72</v>
      </c>
      <c r="B26" s="9">
        <v>71.900000000000006</v>
      </c>
      <c r="C26" s="9">
        <f t="shared" si="2"/>
        <v>2157</v>
      </c>
      <c r="D26" s="18"/>
      <c r="E26" s="18"/>
      <c r="F26" s="12">
        <v>30</v>
      </c>
      <c r="G26" s="12" t="s">
        <v>7</v>
      </c>
    </row>
    <row r="27" spans="1:7" ht="11" customHeight="1" x14ac:dyDescent="0.2">
      <c r="A27" s="8" t="s">
        <v>73</v>
      </c>
      <c r="B27" s="9">
        <v>84.2</v>
      </c>
      <c r="C27" s="9">
        <f t="shared" si="2"/>
        <v>2526</v>
      </c>
      <c r="D27" s="18"/>
      <c r="E27" s="18"/>
      <c r="F27" s="12">
        <v>30</v>
      </c>
      <c r="G27" s="12" t="s">
        <v>7</v>
      </c>
    </row>
    <row r="28" spans="1:7" ht="11" customHeight="1" x14ac:dyDescent="0.2">
      <c r="A28" s="8" t="s">
        <v>15</v>
      </c>
      <c r="B28" s="9">
        <v>60.27</v>
      </c>
      <c r="C28" s="9">
        <f t="shared" si="2"/>
        <v>1808.1000000000001</v>
      </c>
      <c r="D28" s="18"/>
      <c r="E28" s="18"/>
      <c r="F28" s="12">
        <v>30</v>
      </c>
      <c r="G28" s="12" t="s">
        <v>8</v>
      </c>
    </row>
    <row r="29" spans="1:7" ht="11" customHeight="1" x14ac:dyDescent="0.2">
      <c r="A29" s="7" t="s">
        <v>81</v>
      </c>
      <c r="B29" s="7" t="s">
        <v>23</v>
      </c>
      <c r="C29" s="7" t="s">
        <v>83</v>
      </c>
      <c r="D29" s="7" t="s">
        <v>0</v>
      </c>
      <c r="E29" s="7" t="s">
        <v>1</v>
      </c>
      <c r="F29" s="7" t="s">
        <v>84</v>
      </c>
      <c r="G29" s="7" t="s">
        <v>2</v>
      </c>
    </row>
    <row r="30" spans="1:7" ht="11" customHeight="1" x14ac:dyDescent="0.2">
      <c r="A30" s="8" t="s">
        <v>220</v>
      </c>
      <c r="B30" s="9">
        <v>68</v>
      </c>
      <c r="C30" s="9">
        <f>B30*20</f>
        <v>1360</v>
      </c>
      <c r="D30" s="10">
        <v>0.12</v>
      </c>
      <c r="E30" s="11">
        <v>4.7E-2</v>
      </c>
      <c r="F30" s="12" t="s">
        <v>49</v>
      </c>
      <c r="G30" s="12" t="s">
        <v>7</v>
      </c>
    </row>
    <row r="31" spans="1:7" ht="11" customHeight="1" x14ac:dyDescent="0.2">
      <c r="A31" s="8" t="s">
        <v>90</v>
      </c>
      <c r="B31" s="9">
        <v>73.8416</v>
      </c>
      <c r="C31" s="9">
        <f>B31*20</f>
        <v>1476.8319999999999</v>
      </c>
      <c r="D31" s="10">
        <v>0.12</v>
      </c>
      <c r="E31" s="11">
        <v>4.7E-2</v>
      </c>
      <c r="F31" s="12" t="s">
        <v>49</v>
      </c>
      <c r="G31" s="12" t="s">
        <v>7</v>
      </c>
    </row>
    <row r="32" spans="1:7" ht="11" customHeight="1" x14ac:dyDescent="0.2">
      <c r="A32" s="8" t="s">
        <v>105</v>
      </c>
      <c r="B32" s="9">
        <v>83.856499999999997</v>
      </c>
      <c r="C32" s="9">
        <f>B32*20</f>
        <v>1677.1299999999999</v>
      </c>
      <c r="D32" s="10">
        <v>0.14000000000000001</v>
      </c>
      <c r="E32" s="11">
        <v>0.04</v>
      </c>
      <c r="F32" s="12" t="s">
        <v>49</v>
      </c>
      <c r="G32" s="12" t="s">
        <v>7</v>
      </c>
    </row>
    <row r="33" spans="1:7" ht="11" customHeight="1" x14ac:dyDescent="0.2">
      <c r="A33" s="8" t="s">
        <v>106</v>
      </c>
      <c r="B33" s="9">
        <v>83.856499999999997</v>
      </c>
      <c r="C33" s="9">
        <f>B33*12</f>
        <v>1006.278</v>
      </c>
      <c r="D33" s="10">
        <v>0.14000000000000001</v>
      </c>
      <c r="E33" s="11">
        <v>0.04</v>
      </c>
      <c r="F33" s="12" t="s">
        <v>54</v>
      </c>
      <c r="G33" s="12" t="s">
        <v>8</v>
      </c>
    </row>
    <row r="34" spans="1:7" ht="11" customHeight="1" x14ac:dyDescent="0.2">
      <c r="A34" s="8" t="s">
        <v>107</v>
      </c>
      <c r="B34" s="9">
        <v>83.856499999999997</v>
      </c>
      <c r="C34" s="9">
        <f t="shared" ref="C34:C40" si="3">B34*12</f>
        <v>1006.278</v>
      </c>
      <c r="D34" s="10">
        <v>0.14000000000000001</v>
      </c>
      <c r="E34" s="11">
        <v>0.04</v>
      </c>
      <c r="F34" s="12" t="s">
        <v>54</v>
      </c>
      <c r="G34" s="12" t="s">
        <v>8</v>
      </c>
    </row>
    <row r="35" spans="1:7" ht="11" customHeight="1" x14ac:dyDescent="0.2">
      <c r="A35" s="8" t="s">
        <v>108</v>
      </c>
      <c r="B35" s="9">
        <v>68.933899999999994</v>
      </c>
      <c r="C35" s="9">
        <f t="shared" si="3"/>
        <v>827.20679999999993</v>
      </c>
      <c r="D35" s="10">
        <v>0.12</v>
      </c>
      <c r="E35" s="11">
        <v>4.2999999999999997E-2</v>
      </c>
      <c r="F35" s="12" t="s">
        <v>54</v>
      </c>
      <c r="G35" s="12" t="s">
        <v>8</v>
      </c>
    </row>
    <row r="36" spans="1:7" ht="11" customHeight="1" x14ac:dyDescent="0.2">
      <c r="A36" s="8" t="s">
        <v>109</v>
      </c>
      <c r="B36" s="9">
        <v>77.179900000000004</v>
      </c>
      <c r="C36" s="9">
        <f t="shared" si="3"/>
        <v>926.15880000000004</v>
      </c>
      <c r="D36" s="10">
        <v>0.16</v>
      </c>
      <c r="E36" s="11">
        <v>6.5000000000000002E-2</v>
      </c>
      <c r="F36" s="12" t="s">
        <v>54</v>
      </c>
      <c r="G36" s="12" t="s">
        <v>8</v>
      </c>
    </row>
    <row r="37" spans="1:7" ht="11" customHeight="1" x14ac:dyDescent="0.2">
      <c r="A37" s="8" t="s">
        <v>95</v>
      </c>
      <c r="B37" s="9">
        <v>81.7</v>
      </c>
      <c r="C37" s="9">
        <f t="shared" si="3"/>
        <v>980.40000000000009</v>
      </c>
      <c r="D37" s="10">
        <v>0.12</v>
      </c>
      <c r="E37" s="11">
        <v>0.05</v>
      </c>
      <c r="F37" s="12" t="s">
        <v>54</v>
      </c>
      <c r="G37" s="12" t="s">
        <v>8</v>
      </c>
    </row>
    <row r="38" spans="1:7" ht="11" customHeight="1" x14ac:dyDescent="0.2">
      <c r="A38" s="8" t="s">
        <v>110</v>
      </c>
      <c r="B38" s="9">
        <v>81.7</v>
      </c>
      <c r="C38" s="9">
        <f t="shared" si="3"/>
        <v>980.40000000000009</v>
      </c>
      <c r="D38" s="10">
        <v>0.11</v>
      </c>
      <c r="E38" s="11">
        <v>4.2999999999999997E-2</v>
      </c>
      <c r="F38" s="12" t="s">
        <v>54</v>
      </c>
      <c r="G38" s="12" t="s">
        <v>8</v>
      </c>
    </row>
    <row r="39" spans="1:7" ht="11" customHeight="1" x14ac:dyDescent="0.2">
      <c r="A39" s="8" t="s">
        <v>111</v>
      </c>
      <c r="B39" s="9">
        <v>71.673699999999997</v>
      </c>
      <c r="C39" s="9">
        <f t="shared" si="3"/>
        <v>860.08439999999996</v>
      </c>
      <c r="D39" s="10">
        <v>0.12</v>
      </c>
      <c r="E39" s="11">
        <v>4.7E-2</v>
      </c>
      <c r="F39" s="12" t="s">
        <v>54</v>
      </c>
      <c r="G39" s="12" t="s">
        <v>8</v>
      </c>
    </row>
    <row r="40" spans="1:7" ht="11" customHeight="1" x14ac:dyDescent="0.2">
      <c r="A40" s="8" t="s">
        <v>112</v>
      </c>
      <c r="B40" s="9">
        <v>66.526600000000002</v>
      </c>
      <c r="C40" s="9">
        <f t="shared" si="3"/>
        <v>798.31920000000002</v>
      </c>
      <c r="D40" s="10">
        <v>0.11</v>
      </c>
      <c r="E40" s="11">
        <v>4.2000000000000003E-2</v>
      </c>
      <c r="F40" s="12" t="s">
        <v>54</v>
      </c>
      <c r="G40" s="12" t="s">
        <v>8</v>
      </c>
    </row>
    <row r="41" spans="1:7" ht="11" customHeight="1" x14ac:dyDescent="0.2">
      <c r="A41" s="8" t="s">
        <v>113</v>
      </c>
      <c r="B41" s="9">
        <v>66.872399999999999</v>
      </c>
      <c r="C41" s="9">
        <f>B41*20</f>
        <v>1337.4479999999999</v>
      </c>
      <c r="D41" s="10">
        <v>0.12</v>
      </c>
      <c r="E41" s="11">
        <v>4.7E-2</v>
      </c>
      <c r="F41" s="12" t="s">
        <v>49</v>
      </c>
      <c r="G41" s="12" t="s">
        <v>8</v>
      </c>
    </row>
    <row r="42" spans="1:7" ht="11" customHeight="1" x14ac:dyDescent="0.2">
      <c r="A42" s="8" t="s">
        <v>96</v>
      </c>
      <c r="B42" s="9">
        <v>68.3</v>
      </c>
      <c r="C42" s="9">
        <f t="shared" ref="C42:C44" si="4">B42*20</f>
        <v>1366</v>
      </c>
      <c r="D42" s="10">
        <v>0.11</v>
      </c>
      <c r="E42" s="11">
        <v>4.4999999999999998E-2</v>
      </c>
      <c r="F42" s="12" t="s">
        <v>49</v>
      </c>
      <c r="G42" s="12" t="s">
        <v>8</v>
      </c>
    </row>
    <row r="43" spans="1:7" ht="11" customHeight="1" x14ac:dyDescent="0.2">
      <c r="A43" s="8" t="s">
        <v>114</v>
      </c>
      <c r="B43" s="9">
        <v>75.424300000000002</v>
      </c>
      <c r="C43" s="9">
        <f t="shared" si="4"/>
        <v>1508.4860000000001</v>
      </c>
      <c r="D43" s="10">
        <v>0.12</v>
      </c>
      <c r="E43" s="11">
        <v>4.8000000000000001E-2</v>
      </c>
      <c r="F43" s="12" t="s">
        <v>49</v>
      </c>
      <c r="G43" s="12" t="s">
        <v>8</v>
      </c>
    </row>
    <row r="44" spans="1:7" ht="11" customHeight="1" x14ac:dyDescent="0.2">
      <c r="A44" s="8" t="s">
        <v>115</v>
      </c>
      <c r="B44" s="9">
        <v>75.424300000000002</v>
      </c>
      <c r="C44" s="9">
        <f t="shared" si="4"/>
        <v>1508.4860000000001</v>
      </c>
      <c r="D44" s="10">
        <v>0.17</v>
      </c>
      <c r="E44" s="11">
        <v>0.08</v>
      </c>
      <c r="F44" s="12" t="s">
        <v>49</v>
      </c>
      <c r="G44" s="12" t="s">
        <v>8</v>
      </c>
    </row>
    <row r="45" spans="1:7" ht="11" customHeight="1" x14ac:dyDescent="0.2">
      <c r="A45" s="8" t="s">
        <v>97</v>
      </c>
      <c r="B45" s="9">
        <v>72.099299999999999</v>
      </c>
      <c r="C45" s="9">
        <f>B45*12</f>
        <v>865.19159999999999</v>
      </c>
      <c r="D45" s="10">
        <v>0.11</v>
      </c>
      <c r="E45" s="11">
        <v>4.2000000000000003E-2</v>
      </c>
      <c r="F45" s="12" t="s">
        <v>54</v>
      </c>
      <c r="G45" s="12" t="s">
        <v>8</v>
      </c>
    </row>
    <row r="46" spans="1:7" ht="11" customHeight="1" x14ac:dyDescent="0.2">
      <c r="A46" s="8" t="s">
        <v>116</v>
      </c>
      <c r="B46" s="9">
        <v>72.099299999999999</v>
      </c>
      <c r="C46" s="9">
        <f>B46*12</f>
        <v>865.19159999999999</v>
      </c>
      <c r="D46" s="10">
        <v>0.12</v>
      </c>
      <c r="E46" s="11">
        <v>4.7E-2</v>
      </c>
      <c r="F46" s="12" t="s">
        <v>54</v>
      </c>
      <c r="G46" s="12" t="s">
        <v>8</v>
      </c>
    </row>
    <row r="47" spans="1:7" ht="11" customHeight="1" x14ac:dyDescent="0.2">
      <c r="A47" s="8" t="s">
        <v>99</v>
      </c>
      <c r="B47" s="9">
        <v>66.207400000000007</v>
      </c>
      <c r="C47" s="9">
        <f>B47*20</f>
        <v>1324.1480000000001</v>
      </c>
      <c r="D47" s="10">
        <v>0.11</v>
      </c>
      <c r="E47" s="11">
        <v>4.2000000000000003E-2</v>
      </c>
      <c r="F47" s="12" t="s">
        <v>49</v>
      </c>
      <c r="G47" s="12" t="s">
        <v>8</v>
      </c>
    </row>
    <row r="48" spans="1:7" ht="11" customHeight="1" x14ac:dyDescent="0.2">
      <c r="A48" s="8" t="s">
        <v>117</v>
      </c>
      <c r="B48" s="9">
        <v>70.756</v>
      </c>
      <c r="C48" s="9">
        <f t="shared" ref="C48:C49" si="5">B48*20</f>
        <v>1415.12</v>
      </c>
      <c r="D48" s="10">
        <v>0.17</v>
      </c>
      <c r="E48" s="11">
        <v>7.8E-2</v>
      </c>
      <c r="F48" s="12" t="s">
        <v>49</v>
      </c>
      <c r="G48" s="12" t="s">
        <v>8</v>
      </c>
    </row>
    <row r="49" spans="1:7" ht="11" customHeight="1" x14ac:dyDescent="0.2">
      <c r="A49" s="8" t="s">
        <v>118</v>
      </c>
      <c r="B49" s="9">
        <v>69.7851</v>
      </c>
      <c r="C49" s="9">
        <f t="shared" si="5"/>
        <v>1395.702</v>
      </c>
      <c r="D49" s="10">
        <v>0.12</v>
      </c>
      <c r="E49" s="11">
        <v>4.7E-2</v>
      </c>
      <c r="F49" s="12" t="s">
        <v>49</v>
      </c>
      <c r="G49" s="12" t="s">
        <v>8</v>
      </c>
    </row>
    <row r="50" spans="1:7" ht="11" customHeight="1" x14ac:dyDescent="0.2">
      <c r="A50" s="7" t="s">
        <v>77</v>
      </c>
      <c r="B50" s="7" t="s">
        <v>23</v>
      </c>
      <c r="C50" s="7" t="s">
        <v>83</v>
      </c>
      <c r="D50" s="7" t="s">
        <v>0</v>
      </c>
      <c r="E50" s="7" t="s">
        <v>1</v>
      </c>
      <c r="F50" s="7" t="s">
        <v>84</v>
      </c>
      <c r="G50" s="7" t="s">
        <v>2</v>
      </c>
    </row>
    <row r="51" spans="1:7" ht="11" customHeight="1" x14ac:dyDescent="0.2">
      <c r="A51" s="8" t="s">
        <v>220</v>
      </c>
      <c r="B51" s="9">
        <v>72</v>
      </c>
      <c r="C51" s="9">
        <f>B51*12</f>
        <v>864</v>
      </c>
      <c r="D51" s="10">
        <v>0.12</v>
      </c>
      <c r="E51" s="11">
        <v>4.7E-2</v>
      </c>
      <c r="F51" s="12" t="s">
        <v>21</v>
      </c>
      <c r="G51" s="12" t="s">
        <v>17</v>
      </c>
    </row>
    <row r="52" spans="1:7" ht="11" customHeight="1" x14ac:dyDescent="0.2">
      <c r="A52" s="8" t="s">
        <v>90</v>
      </c>
      <c r="B52" s="9">
        <v>74.491199999999992</v>
      </c>
      <c r="C52" s="9">
        <f>B52*12</f>
        <v>893.89439999999991</v>
      </c>
      <c r="D52" s="10">
        <v>0.12</v>
      </c>
      <c r="E52" s="11">
        <v>4.7E-2</v>
      </c>
      <c r="F52" s="12" t="s">
        <v>21</v>
      </c>
      <c r="G52" s="12" t="s">
        <v>17</v>
      </c>
    </row>
    <row r="53" spans="1:7" ht="11" customHeight="1" x14ac:dyDescent="0.2">
      <c r="A53" s="8" t="s">
        <v>119</v>
      </c>
      <c r="B53" s="9">
        <v>78.876000000000005</v>
      </c>
      <c r="C53" s="9">
        <f t="shared" ref="C53:C57" si="6">B53*12</f>
        <v>946.51200000000006</v>
      </c>
      <c r="D53" s="10">
        <v>0.11</v>
      </c>
      <c r="E53" s="11">
        <v>4.7E-2</v>
      </c>
      <c r="F53" s="12" t="s">
        <v>21</v>
      </c>
      <c r="G53" s="12" t="s">
        <v>17</v>
      </c>
    </row>
    <row r="54" spans="1:7" ht="11" customHeight="1" x14ac:dyDescent="0.2">
      <c r="A54" s="8" t="s">
        <v>96</v>
      </c>
      <c r="B54" s="9">
        <v>74.188800000000001</v>
      </c>
      <c r="C54" s="9">
        <f t="shared" si="6"/>
        <v>890.26559999999995</v>
      </c>
      <c r="D54" s="10">
        <v>0.11</v>
      </c>
      <c r="E54" s="11">
        <v>4.4999999999999998E-2</v>
      </c>
      <c r="F54" s="12" t="s">
        <v>21</v>
      </c>
      <c r="G54" s="12" t="s">
        <v>17</v>
      </c>
    </row>
    <row r="55" spans="1:7" ht="11" customHeight="1" x14ac:dyDescent="0.2">
      <c r="A55" s="8" t="s">
        <v>120</v>
      </c>
      <c r="B55" s="9">
        <v>75.373199999999997</v>
      </c>
      <c r="C55" s="9">
        <f t="shared" si="6"/>
        <v>904.47839999999997</v>
      </c>
      <c r="D55" s="10">
        <v>0.11</v>
      </c>
      <c r="E55" s="11">
        <v>4.2000000000000003E-2</v>
      </c>
      <c r="F55" s="12" t="s">
        <v>21</v>
      </c>
      <c r="G55" s="12" t="s">
        <v>17</v>
      </c>
    </row>
    <row r="56" spans="1:7" ht="11" customHeight="1" x14ac:dyDescent="0.2">
      <c r="A56" s="8" t="s">
        <v>97</v>
      </c>
      <c r="B56" s="9">
        <v>75.8142</v>
      </c>
      <c r="C56" s="9">
        <f t="shared" si="6"/>
        <v>909.7704</v>
      </c>
      <c r="D56" s="10">
        <v>0.11</v>
      </c>
      <c r="E56" s="11">
        <v>4.2000000000000003E-2</v>
      </c>
      <c r="F56" s="12" t="s">
        <v>21</v>
      </c>
      <c r="G56" s="12" t="s">
        <v>17</v>
      </c>
    </row>
    <row r="57" spans="1:7" ht="11" customHeight="1" x14ac:dyDescent="0.2">
      <c r="A57" s="8" t="s">
        <v>118</v>
      </c>
      <c r="B57" s="9">
        <v>73.306799999999996</v>
      </c>
      <c r="C57" s="9">
        <f t="shared" si="6"/>
        <v>879.68159999999989</v>
      </c>
      <c r="D57" s="10">
        <v>0.12</v>
      </c>
      <c r="E57" s="11">
        <v>4.7E-2</v>
      </c>
      <c r="F57" s="12" t="s">
        <v>21</v>
      </c>
      <c r="G57" s="12" t="s">
        <v>17</v>
      </c>
    </row>
    <row r="58" spans="1:7" ht="11" customHeight="1" x14ac:dyDescent="0.2">
      <c r="A58" s="7" t="s">
        <v>10</v>
      </c>
      <c r="B58" s="7" t="s">
        <v>23</v>
      </c>
      <c r="C58" s="7" t="s">
        <v>83</v>
      </c>
      <c r="D58" s="7" t="s">
        <v>0</v>
      </c>
      <c r="E58" s="7" t="s">
        <v>1</v>
      </c>
      <c r="F58" s="7" t="s">
        <v>84</v>
      </c>
      <c r="G58" s="7" t="s">
        <v>2</v>
      </c>
    </row>
    <row r="59" spans="1:7" ht="11" customHeight="1" x14ac:dyDescent="0.2">
      <c r="A59" s="8" t="s">
        <v>121</v>
      </c>
      <c r="B59" s="9">
        <v>65.8</v>
      </c>
      <c r="C59" s="9">
        <f>B59*12</f>
        <v>789.59999999999991</v>
      </c>
      <c r="D59" s="18"/>
      <c r="E59" s="18"/>
      <c r="F59" s="12" t="s">
        <v>21</v>
      </c>
      <c r="G59" s="12" t="s">
        <v>6</v>
      </c>
    </row>
    <row r="60" spans="1:7" ht="11" customHeight="1" x14ac:dyDescent="0.2">
      <c r="A60" s="8" t="s">
        <v>122</v>
      </c>
      <c r="B60" s="9">
        <v>65.8</v>
      </c>
      <c r="C60" s="9">
        <f t="shared" ref="C60:C61" si="7">B60*12</f>
        <v>789.59999999999991</v>
      </c>
      <c r="D60" s="18"/>
      <c r="E60" s="18"/>
      <c r="F60" s="12" t="s">
        <v>21</v>
      </c>
      <c r="G60" s="12" t="s">
        <v>6</v>
      </c>
    </row>
    <row r="61" spans="1:7" ht="11" customHeight="1" x14ac:dyDescent="0.2">
      <c r="A61" s="8" t="s">
        <v>124</v>
      </c>
      <c r="B61" s="9">
        <v>65.8</v>
      </c>
      <c r="C61" s="9">
        <f t="shared" si="7"/>
        <v>789.59999999999991</v>
      </c>
      <c r="D61" s="18"/>
      <c r="E61" s="18"/>
      <c r="F61" s="12" t="s">
        <v>21</v>
      </c>
      <c r="G61" s="12" t="s">
        <v>6</v>
      </c>
    </row>
    <row r="62" spans="1:7" ht="11" customHeight="1" x14ac:dyDescent="0.2">
      <c r="A62" s="8" t="s">
        <v>123</v>
      </c>
      <c r="B62" s="9">
        <v>68.171999999999997</v>
      </c>
      <c r="C62" s="9">
        <f>B62*20</f>
        <v>1363.44</v>
      </c>
      <c r="D62" s="18"/>
      <c r="E62" s="18"/>
      <c r="F62" s="12" t="s">
        <v>74</v>
      </c>
      <c r="G62" s="12" t="s">
        <v>8</v>
      </c>
    </row>
    <row r="63" spans="1:7" ht="11" customHeight="1" x14ac:dyDescent="0.2">
      <c r="A63" s="8" t="s">
        <v>125</v>
      </c>
      <c r="B63" s="9">
        <v>68.171999999999997</v>
      </c>
      <c r="C63" s="9">
        <f t="shared" ref="C63:C72" si="8">B63*20</f>
        <v>1363.44</v>
      </c>
      <c r="D63" s="18"/>
      <c r="E63" s="18"/>
      <c r="F63" s="12" t="s">
        <v>74</v>
      </c>
      <c r="G63" s="12" t="s">
        <v>8</v>
      </c>
    </row>
    <row r="64" spans="1:7" ht="11" customHeight="1" x14ac:dyDescent="0.2">
      <c r="A64" s="8" t="s">
        <v>126</v>
      </c>
      <c r="B64" s="9">
        <v>68.171999999999997</v>
      </c>
      <c r="C64" s="9">
        <f t="shared" si="8"/>
        <v>1363.44</v>
      </c>
      <c r="D64" s="18"/>
      <c r="E64" s="18"/>
      <c r="F64" s="12" t="s">
        <v>30</v>
      </c>
      <c r="G64" s="12" t="s">
        <v>8</v>
      </c>
    </row>
    <row r="65" spans="1:7" ht="11" customHeight="1" x14ac:dyDescent="0.2">
      <c r="A65" s="8" t="s">
        <v>127</v>
      </c>
      <c r="B65" s="9">
        <v>56.033000000000001</v>
      </c>
      <c r="C65" s="9">
        <f t="shared" si="8"/>
        <v>1120.6600000000001</v>
      </c>
      <c r="D65" s="18"/>
      <c r="E65" s="18"/>
      <c r="F65" s="12" t="s">
        <v>30</v>
      </c>
      <c r="G65" s="12" t="s">
        <v>8</v>
      </c>
    </row>
    <row r="66" spans="1:7" ht="11" customHeight="1" x14ac:dyDescent="0.2">
      <c r="A66" s="8" t="s">
        <v>128</v>
      </c>
      <c r="B66" s="9">
        <v>45.5</v>
      </c>
      <c r="C66" s="9">
        <f t="shared" si="8"/>
        <v>910</v>
      </c>
      <c r="D66" s="18"/>
      <c r="E66" s="18"/>
      <c r="F66" s="12" t="s">
        <v>30</v>
      </c>
      <c r="G66" s="12" t="s">
        <v>8</v>
      </c>
    </row>
    <row r="67" spans="1:7" ht="11" customHeight="1" x14ac:dyDescent="0.2">
      <c r="A67" s="8" t="s">
        <v>129</v>
      </c>
      <c r="B67" s="9">
        <v>48.859999999999992</v>
      </c>
      <c r="C67" s="9">
        <f t="shared" si="8"/>
        <v>977.19999999999982</v>
      </c>
      <c r="D67" s="18"/>
      <c r="E67" s="18"/>
      <c r="F67" s="12" t="s">
        <v>30</v>
      </c>
      <c r="G67" s="12" t="s">
        <v>8</v>
      </c>
    </row>
    <row r="68" spans="1:7" ht="11" customHeight="1" x14ac:dyDescent="0.2">
      <c r="A68" s="8" t="s">
        <v>130</v>
      </c>
      <c r="B68" s="9">
        <v>45.5</v>
      </c>
      <c r="C68" s="9">
        <f t="shared" si="8"/>
        <v>910</v>
      </c>
      <c r="D68" s="18"/>
      <c r="E68" s="18"/>
      <c r="F68" s="12" t="s">
        <v>30</v>
      </c>
      <c r="G68" s="12" t="s">
        <v>8</v>
      </c>
    </row>
    <row r="69" spans="1:7" ht="11" customHeight="1" x14ac:dyDescent="0.2">
      <c r="A69" s="8" t="s">
        <v>131</v>
      </c>
      <c r="B69" s="9">
        <v>45.5</v>
      </c>
      <c r="C69" s="9">
        <f t="shared" si="8"/>
        <v>910</v>
      </c>
      <c r="D69" s="18"/>
      <c r="E69" s="18"/>
      <c r="F69" s="12" t="s">
        <v>30</v>
      </c>
      <c r="G69" s="12" t="s">
        <v>8</v>
      </c>
    </row>
    <row r="70" spans="1:7" ht="11" customHeight="1" x14ac:dyDescent="0.2">
      <c r="A70" s="8" t="s">
        <v>132</v>
      </c>
      <c r="B70" s="9">
        <v>45.5</v>
      </c>
      <c r="C70" s="9">
        <f t="shared" si="8"/>
        <v>910</v>
      </c>
      <c r="D70" s="18"/>
      <c r="E70" s="18"/>
      <c r="F70" s="12" t="s">
        <v>30</v>
      </c>
      <c r="G70" s="12" t="s">
        <v>6</v>
      </c>
    </row>
    <row r="71" spans="1:7" ht="11" customHeight="1" x14ac:dyDescent="0.2">
      <c r="A71" s="8" t="s">
        <v>160</v>
      </c>
      <c r="B71" s="9">
        <v>58.52</v>
      </c>
      <c r="C71" s="9">
        <f t="shared" si="8"/>
        <v>1170.4000000000001</v>
      </c>
      <c r="D71" s="18"/>
      <c r="E71" s="18"/>
      <c r="F71" s="12" t="s">
        <v>30</v>
      </c>
      <c r="G71" s="12" t="s">
        <v>6</v>
      </c>
    </row>
    <row r="72" spans="1:7" ht="11" customHeight="1" x14ac:dyDescent="0.2">
      <c r="A72" s="8" t="s">
        <v>161</v>
      </c>
      <c r="B72" s="9">
        <v>58.52</v>
      </c>
      <c r="C72" s="9">
        <f t="shared" si="8"/>
        <v>1170.4000000000001</v>
      </c>
      <c r="D72" s="18"/>
      <c r="E72" s="18"/>
      <c r="F72" s="12" t="s">
        <v>30</v>
      </c>
      <c r="G72" s="12" t="s">
        <v>6</v>
      </c>
    </row>
    <row r="73" spans="1:7" ht="15" customHeight="1" x14ac:dyDescent="0.2">
      <c r="A73" s="2" t="s">
        <v>12</v>
      </c>
      <c r="B73" s="2"/>
      <c r="C73" s="2"/>
      <c r="D73" s="2"/>
      <c r="E73" s="2"/>
      <c r="F73" s="2"/>
      <c r="G73" s="2"/>
    </row>
    <row r="74" spans="1:7" ht="11" customHeight="1" x14ac:dyDescent="0.2">
      <c r="A74" s="7" t="s">
        <v>80</v>
      </c>
      <c r="B74" s="7" t="s">
        <v>19</v>
      </c>
      <c r="C74" s="7" t="s">
        <v>22</v>
      </c>
      <c r="D74" s="7" t="s">
        <v>0</v>
      </c>
      <c r="E74" s="7" t="s">
        <v>1</v>
      </c>
      <c r="F74" s="7" t="s">
        <v>84</v>
      </c>
      <c r="G74" s="7" t="s">
        <v>2</v>
      </c>
    </row>
    <row r="75" spans="1:7" ht="11" customHeight="1" x14ac:dyDescent="0.2">
      <c r="A75" s="19" t="s">
        <v>45</v>
      </c>
      <c r="B75" s="20">
        <v>93.5</v>
      </c>
      <c r="C75" s="20">
        <f>B75*50</f>
        <v>4675</v>
      </c>
      <c r="D75" s="21">
        <v>0.13</v>
      </c>
      <c r="E75" s="22">
        <v>4.7E-2</v>
      </c>
      <c r="F75" s="23">
        <v>50</v>
      </c>
      <c r="G75" s="24" t="s">
        <v>9</v>
      </c>
    </row>
    <row r="76" spans="1:7" ht="11" customHeight="1" x14ac:dyDescent="0.2">
      <c r="A76" s="19" t="s">
        <v>225</v>
      </c>
      <c r="B76" s="20">
        <v>91.5</v>
      </c>
      <c r="C76" s="20">
        <f>B76*50</f>
        <v>4575</v>
      </c>
      <c r="D76" s="21">
        <v>0.12</v>
      </c>
      <c r="E76" s="22">
        <v>4.4999999999999998E-2</v>
      </c>
      <c r="F76" s="23">
        <v>50</v>
      </c>
      <c r="G76" s="24" t="s">
        <v>9</v>
      </c>
    </row>
    <row r="77" spans="1:7" ht="11" customHeight="1" x14ac:dyDescent="0.2">
      <c r="A77" s="19" t="s">
        <v>218</v>
      </c>
      <c r="B77" s="20">
        <v>97</v>
      </c>
      <c r="C77" s="20">
        <f>B77*50</f>
        <v>4850</v>
      </c>
      <c r="D77" s="21">
        <v>0.12</v>
      </c>
      <c r="E77" s="22">
        <v>4.4999999999999998E-2</v>
      </c>
      <c r="F77" s="23">
        <v>50</v>
      </c>
      <c r="G77" s="24" t="s">
        <v>9</v>
      </c>
    </row>
    <row r="78" spans="1:7" ht="11" customHeight="1" x14ac:dyDescent="0.2">
      <c r="A78" s="25"/>
      <c r="B78" s="25"/>
      <c r="C78" s="25"/>
      <c r="D78" s="25"/>
      <c r="E78" s="25"/>
      <c r="F78" s="25"/>
      <c r="G78" s="25"/>
    </row>
    <row r="79" spans="1:7" ht="11" customHeight="1" x14ac:dyDescent="0.2">
      <c r="A79" s="25"/>
      <c r="B79" s="25"/>
      <c r="C79" s="25"/>
      <c r="D79" s="25"/>
      <c r="E79" s="25"/>
      <c r="F79" s="25"/>
      <c r="G79" s="25"/>
    </row>
    <row r="80" spans="1:7" ht="15" customHeight="1" x14ac:dyDescent="0.2">
      <c r="A80" s="2" t="s">
        <v>165</v>
      </c>
      <c r="B80" s="2"/>
      <c r="C80" s="2"/>
      <c r="D80" s="2"/>
      <c r="E80" s="2"/>
      <c r="F80" s="2"/>
      <c r="G80" s="2"/>
    </row>
    <row r="81" spans="1:7" ht="11" customHeight="1" x14ac:dyDescent="0.2">
      <c r="A81" s="7" t="s">
        <v>190</v>
      </c>
      <c r="B81" s="7" t="s">
        <v>19</v>
      </c>
      <c r="C81" s="7" t="s">
        <v>22</v>
      </c>
      <c r="D81" s="7" t="s">
        <v>0</v>
      </c>
      <c r="E81" s="7" t="s">
        <v>1</v>
      </c>
      <c r="F81" s="7" t="s">
        <v>179</v>
      </c>
      <c r="G81" s="7" t="s">
        <v>2</v>
      </c>
    </row>
    <row r="82" spans="1:7" ht="11" customHeight="1" x14ac:dyDescent="0.2">
      <c r="A82" s="8" t="s">
        <v>168</v>
      </c>
      <c r="B82" s="9">
        <v>220</v>
      </c>
      <c r="C82" s="9">
        <f>B82*20</f>
        <v>4400</v>
      </c>
      <c r="D82" s="26">
        <v>0.11700000000000001</v>
      </c>
      <c r="E82" s="11">
        <v>4.5999999999999999E-2</v>
      </c>
      <c r="F82" s="12">
        <v>20</v>
      </c>
      <c r="G82" s="12" t="s">
        <v>5</v>
      </c>
    </row>
    <row r="83" spans="1:7" ht="11" customHeight="1" x14ac:dyDescent="0.2">
      <c r="A83" s="8" t="s">
        <v>167</v>
      </c>
      <c r="B83" s="9">
        <v>192</v>
      </c>
      <c r="C83" s="9">
        <f t="shared" ref="C83" si="9">B83*30</f>
        <v>5760</v>
      </c>
      <c r="D83" s="26">
        <v>0.11799999999999999</v>
      </c>
      <c r="E83" s="11">
        <v>0.05</v>
      </c>
      <c r="F83" s="12">
        <v>30</v>
      </c>
      <c r="G83" s="12" t="s">
        <v>5</v>
      </c>
    </row>
    <row r="84" spans="1:7" ht="11" customHeight="1" x14ac:dyDescent="0.2">
      <c r="A84" s="8" t="s">
        <v>166</v>
      </c>
      <c r="B84" s="9">
        <v>192</v>
      </c>
      <c r="C84" s="9">
        <f>B84*30</f>
        <v>5760</v>
      </c>
      <c r="D84" s="26">
        <v>0.11700000000000001</v>
      </c>
      <c r="E84" s="11">
        <v>5.1999999999999998E-2</v>
      </c>
      <c r="F84" s="12">
        <v>30</v>
      </c>
      <c r="G84" s="12" t="s">
        <v>5</v>
      </c>
    </row>
    <row r="85" spans="1:7" ht="11" customHeight="1" x14ac:dyDescent="0.2">
      <c r="A85" s="8" t="s">
        <v>235</v>
      </c>
      <c r="B85" s="9">
        <v>170</v>
      </c>
      <c r="C85" s="9">
        <f>B85*30</f>
        <v>5100</v>
      </c>
      <c r="D85" s="26">
        <v>0.112</v>
      </c>
      <c r="E85" s="11">
        <v>4.5999999999999999E-2</v>
      </c>
      <c r="F85" s="12">
        <v>30</v>
      </c>
      <c r="G85" s="12" t="s">
        <v>7</v>
      </c>
    </row>
    <row r="86" spans="1:7" ht="11" customHeight="1" x14ac:dyDescent="0.2">
      <c r="A86" s="8" t="s">
        <v>236</v>
      </c>
      <c r="B86" s="9">
        <v>170</v>
      </c>
      <c r="C86" s="9">
        <f>B86*30</f>
        <v>5100</v>
      </c>
      <c r="D86" s="26">
        <v>0.14000000000000001</v>
      </c>
      <c r="E86" s="11">
        <v>3.7999999999999999E-2</v>
      </c>
      <c r="F86" s="12">
        <v>30</v>
      </c>
      <c r="G86" s="12" t="s">
        <v>7</v>
      </c>
    </row>
    <row r="87" spans="1:7" ht="11" customHeight="1" x14ac:dyDescent="0.2">
      <c r="A87" s="8" t="s">
        <v>169</v>
      </c>
      <c r="B87" s="9">
        <v>95</v>
      </c>
      <c r="C87" s="9">
        <f>B87*30</f>
        <v>2850</v>
      </c>
      <c r="D87" s="26">
        <v>0.121</v>
      </c>
      <c r="E87" s="11">
        <v>0.05</v>
      </c>
      <c r="F87" s="12">
        <v>30</v>
      </c>
      <c r="G87" s="12" t="s">
        <v>5</v>
      </c>
    </row>
    <row r="88" spans="1:7" ht="11" customHeight="1" x14ac:dyDescent="0.2">
      <c r="A88" s="8" t="s">
        <v>170</v>
      </c>
      <c r="B88" s="9">
        <v>99</v>
      </c>
      <c r="C88" s="9">
        <f>B88*50</f>
        <v>4950</v>
      </c>
      <c r="D88" s="26">
        <v>0.1</v>
      </c>
      <c r="E88" s="11">
        <v>4.2999999999999997E-2</v>
      </c>
      <c r="F88" s="12">
        <v>30</v>
      </c>
      <c r="G88" s="12" t="s">
        <v>5</v>
      </c>
    </row>
    <row r="89" spans="1:7" ht="11" customHeight="1" x14ac:dyDescent="0.2">
      <c r="A89" s="7" t="s">
        <v>231</v>
      </c>
      <c r="B89" s="7" t="s">
        <v>23</v>
      </c>
      <c r="C89" s="7" t="s">
        <v>83</v>
      </c>
      <c r="D89" s="7" t="s">
        <v>0</v>
      </c>
      <c r="E89" s="7" t="s">
        <v>1</v>
      </c>
      <c r="F89" s="7" t="s">
        <v>84</v>
      </c>
      <c r="G89" s="7" t="s">
        <v>2</v>
      </c>
    </row>
    <row r="90" spans="1:7" ht="11" customHeight="1" x14ac:dyDescent="0.2">
      <c r="A90" s="8" t="s">
        <v>166</v>
      </c>
      <c r="B90" s="27">
        <v>90</v>
      </c>
      <c r="C90" s="27">
        <f>B90*20</f>
        <v>1800</v>
      </c>
      <c r="D90" s="26">
        <v>0.11700000000000001</v>
      </c>
      <c r="E90" s="11">
        <v>5.1999999999999998E-2</v>
      </c>
      <c r="F90" s="12" t="s">
        <v>232</v>
      </c>
      <c r="G90" s="12" t="s">
        <v>17</v>
      </c>
    </row>
    <row r="91" spans="1:7" ht="11" customHeight="1" x14ac:dyDescent="0.2">
      <c r="A91" s="8" t="s">
        <v>167</v>
      </c>
      <c r="B91" s="27">
        <v>85</v>
      </c>
      <c r="C91" s="27">
        <f t="shared" ref="C91" si="10">B91*20</f>
        <v>1700</v>
      </c>
      <c r="D91" s="26">
        <v>0.11799999999999999</v>
      </c>
      <c r="E91" s="11">
        <v>0.05</v>
      </c>
      <c r="F91" s="12" t="s">
        <v>233</v>
      </c>
      <c r="G91" s="12" t="s">
        <v>17</v>
      </c>
    </row>
    <row r="92" spans="1:7" ht="15" customHeight="1" x14ac:dyDescent="0.2">
      <c r="A92" s="2" t="s">
        <v>13</v>
      </c>
      <c r="B92" s="2"/>
      <c r="C92" s="2"/>
      <c r="D92" s="2"/>
      <c r="E92" s="2"/>
      <c r="F92" s="2"/>
      <c r="G92" s="2"/>
    </row>
    <row r="93" spans="1:7" ht="11" customHeight="1" x14ac:dyDescent="0.2">
      <c r="A93" s="7" t="s">
        <v>78</v>
      </c>
      <c r="B93" s="7" t="s">
        <v>19</v>
      </c>
      <c r="C93" s="7" t="s">
        <v>22</v>
      </c>
      <c r="D93" s="7" t="s">
        <v>0</v>
      </c>
      <c r="E93" s="7" t="s">
        <v>1</v>
      </c>
      <c r="F93" s="7" t="s">
        <v>180</v>
      </c>
      <c r="G93" s="7" t="s">
        <v>3</v>
      </c>
    </row>
    <row r="94" spans="1:7" ht="11" customHeight="1" x14ac:dyDescent="0.2">
      <c r="A94" s="8" t="s">
        <v>133</v>
      </c>
      <c r="B94" s="9">
        <v>60</v>
      </c>
      <c r="C94" s="9">
        <f>B94*30</f>
        <v>1800</v>
      </c>
      <c r="D94" s="18"/>
      <c r="E94" s="18"/>
      <c r="F94" s="12">
        <v>30</v>
      </c>
      <c r="G94" s="12" t="s">
        <v>66</v>
      </c>
    </row>
    <row r="95" spans="1:7" ht="11" customHeight="1" x14ac:dyDescent="0.2">
      <c r="A95" s="28" t="s">
        <v>237</v>
      </c>
      <c r="B95" s="9">
        <v>99</v>
      </c>
      <c r="C95" s="9">
        <f t="shared" ref="C95" si="11">B95*30</f>
        <v>2970</v>
      </c>
      <c r="D95" s="10">
        <v>0.12</v>
      </c>
      <c r="E95" s="11">
        <v>4.9000000000000002E-2</v>
      </c>
      <c r="F95" s="12">
        <v>30</v>
      </c>
      <c r="G95" s="12" t="s">
        <v>183</v>
      </c>
    </row>
    <row r="96" spans="1:7" ht="11" customHeight="1" x14ac:dyDescent="0.2">
      <c r="A96" s="8" t="s">
        <v>186</v>
      </c>
      <c r="B96" s="9">
        <v>99.31</v>
      </c>
      <c r="C96" s="9">
        <f t="shared" ref="C96:C108" si="12">B96*30</f>
        <v>2979.3</v>
      </c>
      <c r="D96" s="10">
        <v>0.12</v>
      </c>
      <c r="E96" s="11">
        <v>4.9000000000000002E-2</v>
      </c>
      <c r="F96" s="12">
        <v>30</v>
      </c>
      <c r="G96" s="12" t="s">
        <v>183</v>
      </c>
    </row>
    <row r="97" spans="1:7" ht="11" customHeight="1" x14ac:dyDescent="0.2">
      <c r="A97" s="8" t="s">
        <v>164</v>
      </c>
      <c r="B97" s="9">
        <v>102.93</v>
      </c>
      <c r="C97" s="9">
        <f t="shared" si="12"/>
        <v>3087.9</v>
      </c>
      <c r="D97" s="10">
        <v>0.13</v>
      </c>
      <c r="E97" s="11">
        <v>0.05</v>
      </c>
      <c r="F97" s="12">
        <v>30</v>
      </c>
      <c r="G97" s="12" t="s">
        <v>183</v>
      </c>
    </row>
    <row r="98" spans="1:7" ht="11" customHeight="1" x14ac:dyDescent="0.2">
      <c r="A98" s="8" t="s">
        <v>134</v>
      </c>
      <c r="B98" s="9">
        <v>98.4</v>
      </c>
      <c r="C98" s="9">
        <f t="shared" si="12"/>
        <v>2952</v>
      </c>
      <c r="D98" s="10">
        <v>0.12</v>
      </c>
      <c r="E98" s="11">
        <v>4.5999999999999999E-2</v>
      </c>
      <c r="F98" s="12">
        <v>30</v>
      </c>
      <c r="G98" s="12" t="s">
        <v>183</v>
      </c>
    </row>
    <row r="99" spans="1:7" ht="11" customHeight="1" x14ac:dyDescent="0.2">
      <c r="A99" s="8" t="s">
        <v>187</v>
      </c>
      <c r="B99" s="9">
        <v>96.59</v>
      </c>
      <c r="C99" s="9">
        <f t="shared" si="12"/>
        <v>2897.7000000000003</v>
      </c>
      <c r="D99" s="10">
        <v>0.12</v>
      </c>
      <c r="E99" s="11">
        <v>4.9000000000000002E-2</v>
      </c>
      <c r="F99" s="12">
        <v>30</v>
      </c>
      <c r="G99" s="12" t="s">
        <v>183</v>
      </c>
    </row>
    <row r="100" spans="1:7" ht="11" customHeight="1" x14ac:dyDescent="0.2">
      <c r="A100" s="29" t="s">
        <v>188</v>
      </c>
      <c r="B100" s="14">
        <v>74.5</v>
      </c>
      <c r="C100" s="14">
        <f t="shared" si="12"/>
        <v>2235</v>
      </c>
      <c r="D100" s="15">
        <v>0.11</v>
      </c>
      <c r="E100" s="16">
        <v>4.4999999999999998E-2</v>
      </c>
      <c r="F100" s="17">
        <v>30</v>
      </c>
      <c r="G100" s="17" t="s">
        <v>183</v>
      </c>
    </row>
    <row r="101" spans="1:7" ht="11" customHeight="1" x14ac:dyDescent="0.2">
      <c r="A101" s="29" t="s">
        <v>135</v>
      </c>
      <c r="B101" s="14">
        <v>77.3</v>
      </c>
      <c r="C101" s="14">
        <f t="shared" si="12"/>
        <v>2319</v>
      </c>
      <c r="D101" s="15">
        <v>0.11</v>
      </c>
      <c r="E101" s="16">
        <v>4.4999999999999998E-2</v>
      </c>
      <c r="F101" s="17">
        <v>30</v>
      </c>
      <c r="G101" s="17" t="s">
        <v>183</v>
      </c>
    </row>
    <row r="102" spans="1:7" ht="11" customHeight="1" x14ac:dyDescent="0.2">
      <c r="A102" s="8" t="s">
        <v>136</v>
      </c>
      <c r="B102" s="9">
        <v>105.88</v>
      </c>
      <c r="C102" s="9">
        <f t="shared" si="12"/>
        <v>3176.3999999999996</v>
      </c>
      <c r="D102" s="10">
        <v>0.14000000000000001</v>
      </c>
      <c r="E102" s="11">
        <v>4.9000000000000002E-2</v>
      </c>
      <c r="F102" s="12">
        <v>30</v>
      </c>
      <c r="G102" s="12" t="s">
        <v>183</v>
      </c>
    </row>
    <row r="103" spans="1:7" ht="11" customHeight="1" x14ac:dyDescent="0.2">
      <c r="A103" s="8" t="s">
        <v>137</v>
      </c>
      <c r="B103" s="9">
        <v>99.31</v>
      </c>
      <c r="C103" s="9">
        <f t="shared" si="12"/>
        <v>2979.3</v>
      </c>
      <c r="D103" s="10">
        <v>0.17</v>
      </c>
      <c r="E103" s="11">
        <v>0.08</v>
      </c>
      <c r="F103" s="12">
        <v>30</v>
      </c>
      <c r="G103" s="12" t="s">
        <v>183</v>
      </c>
    </row>
    <row r="104" spans="1:7" ht="11" customHeight="1" x14ac:dyDescent="0.2">
      <c r="A104" s="8" t="s">
        <v>138</v>
      </c>
      <c r="B104" s="9">
        <v>96.13</v>
      </c>
      <c r="C104" s="9">
        <f t="shared" si="12"/>
        <v>2883.8999999999996</v>
      </c>
      <c r="D104" s="10">
        <v>0.11</v>
      </c>
      <c r="E104" s="11">
        <v>4.2000000000000003E-2</v>
      </c>
      <c r="F104" s="12">
        <v>30</v>
      </c>
      <c r="G104" s="12" t="s">
        <v>183</v>
      </c>
    </row>
    <row r="105" spans="1:7" ht="11" customHeight="1" x14ac:dyDescent="0.2">
      <c r="A105" s="8" t="s">
        <v>139</v>
      </c>
      <c r="B105" s="9">
        <v>97.72</v>
      </c>
      <c r="C105" s="9">
        <f t="shared" si="12"/>
        <v>2931.6</v>
      </c>
      <c r="D105" s="10">
        <v>0.13</v>
      </c>
      <c r="E105" s="11">
        <v>0.05</v>
      </c>
      <c r="F105" s="12">
        <v>30</v>
      </c>
      <c r="G105" s="12" t="s">
        <v>183</v>
      </c>
    </row>
    <row r="106" spans="1:7" ht="11" customHeight="1" x14ac:dyDescent="0.2">
      <c r="A106" s="8" t="s">
        <v>140</v>
      </c>
      <c r="B106" s="9">
        <v>99</v>
      </c>
      <c r="C106" s="9">
        <f t="shared" si="12"/>
        <v>2970</v>
      </c>
      <c r="D106" s="10">
        <v>0.12</v>
      </c>
      <c r="E106" s="11">
        <v>4.8000000000000001E-2</v>
      </c>
      <c r="F106" s="12">
        <v>30</v>
      </c>
      <c r="G106" s="12" t="s">
        <v>183</v>
      </c>
    </row>
    <row r="107" spans="1:7" ht="11" customHeight="1" x14ac:dyDescent="0.2">
      <c r="A107" s="8" t="s">
        <v>234</v>
      </c>
      <c r="B107" s="9">
        <v>97.55</v>
      </c>
      <c r="C107" s="9">
        <f t="shared" si="12"/>
        <v>2926.5</v>
      </c>
      <c r="D107" s="10">
        <v>0.12</v>
      </c>
      <c r="E107" s="11">
        <v>4.9000000000000002E-2</v>
      </c>
      <c r="F107" s="12">
        <v>30</v>
      </c>
      <c r="G107" s="12" t="s">
        <v>183</v>
      </c>
    </row>
    <row r="108" spans="1:7" ht="11" customHeight="1" x14ac:dyDescent="0.2">
      <c r="A108" s="8" t="s">
        <v>141</v>
      </c>
      <c r="B108" s="9">
        <v>97.55</v>
      </c>
      <c r="C108" s="9">
        <f t="shared" si="12"/>
        <v>2926.5</v>
      </c>
      <c r="D108" s="10">
        <v>0.12</v>
      </c>
      <c r="E108" s="11">
        <v>4.9000000000000002E-2</v>
      </c>
      <c r="F108" s="12">
        <v>30</v>
      </c>
      <c r="G108" s="12" t="s">
        <v>183</v>
      </c>
    </row>
    <row r="109" spans="1:7" ht="11" customHeight="1" x14ac:dyDescent="0.2">
      <c r="A109" s="7" t="s">
        <v>10</v>
      </c>
      <c r="B109" s="7" t="s">
        <v>23</v>
      </c>
      <c r="C109" s="7" t="s">
        <v>83</v>
      </c>
      <c r="D109" s="7" t="s">
        <v>0</v>
      </c>
      <c r="E109" s="7" t="s">
        <v>1</v>
      </c>
      <c r="F109" s="7" t="s">
        <v>84</v>
      </c>
      <c r="G109" s="7" t="s">
        <v>3</v>
      </c>
    </row>
    <row r="110" spans="1:7" ht="11" customHeight="1" x14ac:dyDescent="0.2">
      <c r="A110" s="8" t="s">
        <v>221</v>
      </c>
      <c r="B110" s="27">
        <v>63.469250000000002</v>
      </c>
      <c r="C110" s="9">
        <f t="shared" ref="C110:C112" si="13">B110*20</f>
        <v>1269.385</v>
      </c>
      <c r="D110" s="10">
        <v>0.12</v>
      </c>
      <c r="E110" s="11">
        <v>4.9000000000000002E-2</v>
      </c>
      <c r="F110" s="12" t="s">
        <v>30</v>
      </c>
      <c r="G110" s="12" t="s">
        <v>5</v>
      </c>
    </row>
    <row r="111" spans="1:7" ht="11" customHeight="1" x14ac:dyDescent="0.2">
      <c r="A111" s="8" t="s">
        <v>222</v>
      </c>
      <c r="B111" s="27">
        <v>64.60499999999999</v>
      </c>
      <c r="C111" s="9">
        <f t="shared" si="13"/>
        <v>1292.0999999999999</v>
      </c>
      <c r="D111" s="10">
        <v>0.13</v>
      </c>
      <c r="E111" s="11">
        <v>0.05</v>
      </c>
      <c r="F111" s="12" t="s">
        <v>30</v>
      </c>
      <c r="G111" s="12" t="s">
        <v>5</v>
      </c>
    </row>
    <row r="112" spans="1:7" ht="11" customHeight="1" x14ac:dyDescent="0.2">
      <c r="A112" s="8" t="s">
        <v>223</v>
      </c>
      <c r="B112" s="27">
        <v>62.009</v>
      </c>
      <c r="C112" s="9">
        <f t="shared" si="13"/>
        <v>1240.18</v>
      </c>
      <c r="D112" s="10">
        <v>0.13</v>
      </c>
      <c r="E112" s="11">
        <v>0.05</v>
      </c>
      <c r="F112" s="12" t="s">
        <v>30</v>
      </c>
      <c r="G112" s="12" t="s">
        <v>5</v>
      </c>
    </row>
    <row r="113" spans="1:7" ht="11" customHeight="1" x14ac:dyDescent="0.2">
      <c r="A113" s="8" t="s">
        <v>224</v>
      </c>
      <c r="B113" s="27">
        <v>65.489999999999995</v>
      </c>
      <c r="C113" s="9">
        <f t="shared" ref="C113" si="14">B113*20</f>
        <v>1309.8</v>
      </c>
      <c r="D113" s="10">
        <v>0.11</v>
      </c>
      <c r="E113" s="11">
        <v>4.4999999999999998E-2</v>
      </c>
      <c r="F113" s="12" t="s">
        <v>30</v>
      </c>
      <c r="G113" s="12" t="s">
        <v>5</v>
      </c>
    </row>
    <row r="114" spans="1:7" ht="15" customHeight="1" x14ac:dyDescent="0.2">
      <c r="A114" s="2" t="s">
        <v>53</v>
      </c>
      <c r="B114" s="2"/>
      <c r="C114" s="2"/>
      <c r="D114" s="2"/>
      <c r="E114" s="2"/>
      <c r="F114" s="2"/>
      <c r="G114" s="2"/>
    </row>
    <row r="115" spans="1:7" ht="11" customHeight="1" x14ac:dyDescent="0.2">
      <c r="A115" s="7" t="s">
        <v>78</v>
      </c>
      <c r="B115" s="7" t="s">
        <v>19</v>
      </c>
      <c r="C115" s="7" t="s">
        <v>22</v>
      </c>
      <c r="D115" s="7" t="s">
        <v>0</v>
      </c>
      <c r="E115" s="7" t="s">
        <v>163</v>
      </c>
      <c r="F115" s="7" t="s">
        <v>179</v>
      </c>
      <c r="G115" s="7" t="s">
        <v>3</v>
      </c>
    </row>
    <row r="116" spans="1:7" ht="11" customHeight="1" x14ac:dyDescent="0.2">
      <c r="A116" s="8" t="s">
        <v>181</v>
      </c>
      <c r="B116" s="9">
        <v>98</v>
      </c>
      <c r="C116" s="9">
        <f>B116*30</f>
        <v>2940</v>
      </c>
      <c r="D116" s="10">
        <v>0.11</v>
      </c>
      <c r="E116" s="11">
        <v>0.04</v>
      </c>
      <c r="F116" s="12">
        <v>30</v>
      </c>
      <c r="G116" s="12" t="s">
        <v>17</v>
      </c>
    </row>
    <row r="117" spans="1:7" ht="11" customHeight="1" x14ac:dyDescent="0.2">
      <c r="A117" s="8" t="s">
        <v>64</v>
      </c>
      <c r="B117" s="9">
        <v>111</v>
      </c>
      <c r="C117" s="9">
        <f t="shared" ref="C117:C123" si="15">B117*30</f>
        <v>3330</v>
      </c>
      <c r="D117" s="10">
        <v>0.11</v>
      </c>
      <c r="E117" s="11">
        <v>4.4999999999999998E-2</v>
      </c>
      <c r="F117" s="12">
        <v>30</v>
      </c>
      <c r="G117" s="12" t="s">
        <v>17</v>
      </c>
    </row>
    <row r="118" spans="1:7" ht="11" customHeight="1" x14ac:dyDescent="0.2">
      <c r="A118" s="8" t="s">
        <v>32</v>
      </c>
      <c r="B118" s="9">
        <v>119</v>
      </c>
      <c r="C118" s="9">
        <f t="shared" si="15"/>
        <v>3570</v>
      </c>
      <c r="D118" s="10">
        <v>0.12</v>
      </c>
      <c r="E118" s="11">
        <v>0.05</v>
      </c>
      <c r="F118" s="12">
        <v>30</v>
      </c>
      <c r="G118" s="12" t="s">
        <v>17</v>
      </c>
    </row>
    <row r="119" spans="1:7" ht="11" customHeight="1" x14ac:dyDescent="0.2">
      <c r="A119" s="8" t="s">
        <v>50</v>
      </c>
      <c r="B119" s="9">
        <v>117</v>
      </c>
      <c r="C119" s="9">
        <f t="shared" si="15"/>
        <v>3510</v>
      </c>
      <c r="D119" s="10">
        <v>0.12</v>
      </c>
      <c r="E119" s="11">
        <v>4.4999999999999998E-2</v>
      </c>
      <c r="F119" s="12">
        <v>30</v>
      </c>
      <c r="G119" s="12" t="s">
        <v>17</v>
      </c>
    </row>
    <row r="120" spans="1:7" ht="11" customHeight="1" x14ac:dyDescent="0.2">
      <c r="A120" s="8" t="s">
        <v>51</v>
      </c>
      <c r="B120" s="9">
        <v>114</v>
      </c>
      <c r="C120" s="9">
        <f t="shared" si="15"/>
        <v>3420</v>
      </c>
      <c r="D120" s="10">
        <v>0.12</v>
      </c>
      <c r="E120" s="11">
        <v>4.1000000000000002E-2</v>
      </c>
      <c r="F120" s="12">
        <v>30</v>
      </c>
      <c r="G120" s="12" t="s">
        <v>17</v>
      </c>
    </row>
    <row r="121" spans="1:7" ht="11" customHeight="1" x14ac:dyDescent="0.2">
      <c r="A121" s="8" t="s">
        <v>85</v>
      </c>
      <c r="B121" s="9">
        <v>118</v>
      </c>
      <c r="C121" s="9">
        <f t="shared" si="15"/>
        <v>3540</v>
      </c>
      <c r="D121" s="10">
        <v>0.16</v>
      </c>
      <c r="E121" s="11">
        <v>7.1999999999999995E-2</v>
      </c>
      <c r="F121" s="12">
        <v>30</v>
      </c>
      <c r="G121" s="12" t="s">
        <v>17</v>
      </c>
    </row>
    <row r="122" spans="1:7" ht="11" customHeight="1" x14ac:dyDescent="0.2">
      <c r="A122" s="8" t="s">
        <v>76</v>
      </c>
      <c r="B122" s="9">
        <v>119</v>
      </c>
      <c r="C122" s="9">
        <f t="shared" si="15"/>
        <v>3570</v>
      </c>
      <c r="D122" s="10">
        <v>0.12</v>
      </c>
      <c r="E122" s="11">
        <v>4.1000000000000002E-2</v>
      </c>
      <c r="F122" s="12">
        <v>30</v>
      </c>
      <c r="G122" s="12" t="s">
        <v>17</v>
      </c>
    </row>
    <row r="123" spans="1:7" ht="11" customHeight="1" x14ac:dyDescent="0.2">
      <c r="A123" s="8" t="s">
        <v>59</v>
      </c>
      <c r="B123" s="9">
        <v>107</v>
      </c>
      <c r="C123" s="9">
        <f t="shared" si="15"/>
        <v>3210</v>
      </c>
      <c r="D123" s="10">
        <v>0.11</v>
      </c>
      <c r="E123" s="11">
        <v>4.4999999999999998E-2</v>
      </c>
      <c r="F123" s="12">
        <v>30</v>
      </c>
      <c r="G123" s="12" t="s">
        <v>17</v>
      </c>
    </row>
    <row r="124" spans="1:7" ht="13" customHeight="1" x14ac:dyDescent="0.2">
      <c r="A124" s="2" t="s">
        <v>171</v>
      </c>
      <c r="B124" s="2"/>
      <c r="C124" s="2"/>
      <c r="D124" s="2"/>
      <c r="E124" s="2"/>
      <c r="F124" s="2"/>
      <c r="G124" s="2"/>
    </row>
    <row r="125" spans="1:7" ht="10" customHeight="1" x14ac:dyDescent="0.2">
      <c r="A125" s="7" t="s">
        <v>78</v>
      </c>
      <c r="B125" s="7" t="s">
        <v>19</v>
      </c>
      <c r="C125" s="7" t="s">
        <v>22</v>
      </c>
      <c r="D125" s="7" t="s">
        <v>0</v>
      </c>
      <c r="E125" s="7" t="s">
        <v>1</v>
      </c>
      <c r="F125" s="7" t="s">
        <v>179</v>
      </c>
      <c r="G125" s="7" t="s">
        <v>2</v>
      </c>
    </row>
    <row r="126" spans="1:7" ht="10" customHeight="1" x14ac:dyDescent="0.2">
      <c r="A126" s="8" t="s">
        <v>172</v>
      </c>
      <c r="B126" s="27">
        <v>89.81</v>
      </c>
      <c r="C126" s="27">
        <f>B126*30</f>
        <v>2694.3</v>
      </c>
      <c r="D126" s="10">
        <v>0.1</v>
      </c>
      <c r="E126" s="11">
        <v>4.7E-2</v>
      </c>
      <c r="F126" s="12">
        <v>30</v>
      </c>
      <c r="G126" s="12" t="s">
        <v>5</v>
      </c>
    </row>
    <row r="127" spans="1:7" ht="10" customHeight="1" x14ac:dyDescent="0.2">
      <c r="A127" s="8" t="s">
        <v>189</v>
      </c>
      <c r="B127" s="27">
        <v>89.81</v>
      </c>
      <c r="C127" s="27">
        <f>B127*30</f>
        <v>2694.3</v>
      </c>
      <c r="D127" s="10">
        <v>0.12</v>
      </c>
      <c r="E127" s="11">
        <v>4.7E-2</v>
      </c>
      <c r="F127" s="12">
        <v>30</v>
      </c>
      <c r="G127" s="12" t="s">
        <v>5</v>
      </c>
    </row>
    <row r="128" spans="1:7" ht="10" customHeight="1" x14ac:dyDescent="0.2">
      <c r="A128" s="8" t="s">
        <v>173</v>
      </c>
      <c r="B128" s="27">
        <v>63.37</v>
      </c>
      <c r="C128" s="27">
        <f>B128*30</f>
        <v>1901.1</v>
      </c>
      <c r="D128" s="18"/>
      <c r="E128" s="18"/>
      <c r="F128" s="12">
        <v>30</v>
      </c>
      <c r="G128" s="12" t="s">
        <v>5</v>
      </c>
    </row>
    <row r="129" spans="1:7" ht="15" customHeight="1" x14ac:dyDescent="0.2">
      <c r="A129" s="2" t="s">
        <v>18</v>
      </c>
      <c r="B129" s="2"/>
      <c r="C129" s="2"/>
      <c r="D129" s="2"/>
      <c r="E129" s="2"/>
      <c r="F129" s="2"/>
      <c r="G129" s="2"/>
    </row>
    <row r="130" spans="1:7" ht="11" customHeight="1" x14ac:dyDescent="0.2">
      <c r="A130" s="7" t="s">
        <v>10</v>
      </c>
      <c r="B130" s="7" t="s">
        <v>23</v>
      </c>
      <c r="C130" s="7" t="s">
        <v>83</v>
      </c>
      <c r="D130" s="7" t="s">
        <v>0</v>
      </c>
      <c r="E130" s="7" t="s">
        <v>1</v>
      </c>
      <c r="F130" s="7" t="s">
        <v>84</v>
      </c>
      <c r="G130" s="7" t="s">
        <v>3</v>
      </c>
    </row>
    <row r="131" spans="1:7" ht="11" customHeight="1" x14ac:dyDescent="0.2">
      <c r="A131" s="8" t="s">
        <v>42</v>
      </c>
      <c r="B131" s="27">
        <v>65.474999999999994</v>
      </c>
      <c r="C131" s="27">
        <f>B131*20</f>
        <v>1309.5</v>
      </c>
      <c r="D131" s="10">
        <v>0.11</v>
      </c>
      <c r="E131" s="11">
        <v>4.3999999999999997E-2</v>
      </c>
      <c r="F131" s="12" t="s">
        <v>30</v>
      </c>
      <c r="G131" s="12" t="s">
        <v>86</v>
      </c>
    </row>
    <row r="132" spans="1:7" ht="11" customHeight="1" x14ac:dyDescent="0.2">
      <c r="A132" s="8" t="s">
        <v>68</v>
      </c>
      <c r="B132" s="27">
        <v>65.474999999999994</v>
      </c>
      <c r="C132" s="27">
        <f>B132*12</f>
        <v>785.69999999999993</v>
      </c>
      <c r="D132" s="10">
        <v>0.1</v>
      </c>
      <c r="E132" s="11">
        <v>0.04</v>
      </c>
      <c r="F132" s="12" t="s">
        <v>21</v>
      </c>
      <c r="G132" s="12" t="s">
        <v>86</v>
      </c>
    </row>
    <row r="133" spans="1:7" ht="11" customHeight="1" x14ac:dyDescent="0.2">
      <c r="A133" s="8" t="s">
        <v>69</v>
      </c>
      <c r="B133" s="27">
        <v>69.66</v>
      </c>
      <c r="C133" s="27">
        <f>B133*12</f>
        <v>835.92</v>
      </c>
      <c r="D133" s="10">
        <v>0.115</v>
      </c>
      <c r="E133" s="11">
        <v>4.8000000000000001E-2</v>
      </c>
      <c r="F133" s="12" t="s">
        <v>21</v>
      </c>
      <c r="G133" s="12" t="s">
        <v>86</v>
      </c>
    </row>
    <row r="134" spans="1:7" ht="11" customHeight="1" x14ac:dyDescent="0.2">
      <c r="A134" s="8" t="s">
        <v>41</v>
      </c>
      <c r="B134" s="27">
        <v>65.474999999999994</v>
      </c>
      <c r="C134" s="27">
        <f>B134*20</f>
        <v>1309.5</v>
      </c>
      <c r="D134" s="10">
        <v>0.11700000000000001</v>
      </c>
      <c r="E134" s="11">
        <v>0.05</v>
      </c>
      <c r="F134" s="12" t="s">
        <v>30</v>
      </c>
      <c r="G134" s="12" t="s">
        <v>86</v>
      </c>
    </row>
    <row r="135" spans="1:7" ht="11" customHeight="1" x14ac:dyDescent="0.2">
      <c r="A135" s="8" t="s">
        <v>43</v>
      </c>
      <c r="B135" s="27">
        <v>65.474999999999994</v>
      </c>
      <c r="C135" s="27">
        <f>B135*12</f>
        <v>785.69999999999993</v>
      </c>
      <c r="D135" s="10">
        <v>0.11</v>
      </c>
      <c r="E135" s="11">
        <v>4.3999999999999997E-2</v>
      </c>
      <c r="F135" s="12" t="s">
        <v>21</v>
      </c>
      <c r="G135" s="12" t="s">
        <v>86</v>
      </c>
    </row>
    <row r="136" spans="1:7" ht="11" customHeight="1" x14ac:dyDescent="0.2">
      <c r="A136" s="8" t="s">
        <v>33</v>
      </c>
      <c r="B136" s="27">
        <v>82.835999999999999</v>
      </c>
      <c r="C136" s="27">
        <f t="shared" ref="C136:C138" si="16">B136*12</f>
        <v>994.03199999999993</v>
      </c>
      <c r="D136" s="10">
        <v>0.12</v>
      </c>
      <c r="E136" s="11">
        <v>0.05</v>
      </c>
      <c r="F136" s="12" t="s">
        <v>21</v>
      </c>
      <c r="G136" s="12" t="s">
        <v>86</v>
      </c>
    </row>
    <row r="137" spans="1:7" ht="11" customHeight="1" x14ac:dyDescent="0.2">
      <c r="A137" s="8" t="s">
        <v>44</v>
      </c>
      <c r="B137" s="27">
        <v>82.835999999999999</v>
      </c>
      <c r="C137" s="27">
        <f t="shared" si="16"/>
        <v>994.03199999999993</v>
      </c>
      <c r="D137" s="10">
        <v>0.12</v>
      </c>
      <c r="E137" s="11">
        <v>0.05</v>
      </c>
      <c r="F137" s="12" t="s">
        <v>21</v>
      </c>
      <c r="G137" s="12" t="s">
        <v>86</v>
      </c>
    </row>
    <row r="138" spans="1:7" ht="11" customHeight="1" x14ac:dyDescent="0.2">
      <c r="A138" s="8" t="s">
        <v>48</v>
      </c>
      <c r="B138" s="27">
        <v>82.835999999999999</v>
      </c>
      <c r="C138" s="27">
        <f t="shared" si="16"/>
        <v>994.03199999999993</v>
      </c>
      <c r="D138" s="10">
        <v>0.124</v>
      </c>
      <c r="E138" s="11">
        <v>4.4999999999999998E-2</v>
      </c>
      <c r="F138" s="12" t="s">
        <v>21</v>
      </c>
      <c r="G138" s="12" t="s">
        <v>86</v>
      </c>
    </row>
    <row r="139" spans="1:7" ht="11" customHeight="1" x14ac:dyDescent="0.2">
      <c r="A139" s="8" t="s">
        <v>226</v>
      </c>
      <c r="B139" s="27">
        <v>65.474999999999994</v>
      </c>
      <c r="C139" s="27">
        <f>B139*20</f>
        <v>1309.5</v>
      </c>
      <c r="D139" s="10">
        <v>0.11</v>
      </c>
      <c r="E139" s="11">
        <v>4.3999999999999997E-2</v>
      </c>
      <c r="F139" s="12" t="s">
        <v>30</v>
      </c>
      <c r="G139" s="12" t="s">
        <v>86</v>
      </c>
    </row>
    <row r="140" spans="1:7" ht="11" customHeight="1" x14ac:dyDescent="0.2">
      <c r="A140" s="7" t="s">
        <v>10</v>
      </c>
      <c r="B140" s="7" t="s">
        <v>23</v>
      </c>
      <c r="C140" s="7" t="s">
        <v>83</v>
      </c>
      <c r="D140" s="7" t="s">
        <v>0</v>
      </c>
      <c r="E140" s="7" t="s">
        <v>1</v>
      </c>
      <c r="F140" s="7" t="s">
        <v>84</v>
      </c>
      <c r="G140" s="7" t="s">
        <v>3</v>
      </c>
    </row>
    <row r="141" spans="1:7" ht="11" customHeight="1" x14ac:dyDescent="0.2">
      <c r="A141" s="8" t="s">
        <v>56</v>
      </c>
      <c r="B141" s="27">
        <v>44</v>
      </c>
      <c r="C141" s="9">
        <f>B141*6</f>
        <v>264</v>
      </c>
      <c r="D141" s="18"/>
      <c r="E141" s="18"/>
      <c r="F141" s="12" t="s">
        <v>58</v>
      </c>
      <c r="G141" s="12" t="s">
        <v>6</v>
      </c>
    </row>
    <row r="142" spans="1:7" ht="11" customHeight="1" x14ac:dyDescent="0.2">
      <c r="A142" s="8" t="s">
        <v>57</v>
      </c>
      <c r="B142" s="27">
        <v>44</v>
      </c>
      <c r="C142" s="9">
        <f t="shared" ref="C142:C143" si="17">B142*6</f>
        <v>264</v>
      </c>
      <c r="D142" s="18"/>
      <c r="E142" s="18"/>
      <c r="F142" s="12" t="s">
        <v>58</v>
      </c>
      <c r="G142" s="12" t="s">
        <v>6</v>
      </c>
    </row>
    <row r="143" spans="1:7" ht="11" customHeight="1" x14ac:dyDescent="0.2">
      <c r="A143" s="8" t="s">
        <v>61</v>
      </c>
      <c r="B143" s="27">
        <v>44</v>
      </c>
      <c r="C143" s="9">
        <f t="shared" si="17"/>
        <v>264</v>
      </c>
      <c r="D143" s="18"/>
      <c r="E143" s="18"/>
      <c r="F143" s="12" t="s">
        <v>58</v>
      </c>
      <c r="G143" s="12" t="s">
        <v>6</v>
      </c>
    </row>
    <row r="144" spans="1:7" ht="15" customHeight="1" x14ac:dyDescent="0.2">
      <c r="A144" s="2" t="s">
        <v>16</v>
      </c>
      <c r="B144" s="2"/>
      <c r="C144" s="2"/>
      <c r="D144" s="2"/>
      <c r="E144" s="2"/>
      <c r="F144" s="2"/>
      <c r="G144" s="2"/>
    </row>
    <row r="145" spans="1:15" ht="11" customHeight="1" x14ac:dyDescent="0.2">
      <c r="A145" s="7" t="s">
        <v>82</v>
      </c>
      <c r="B145" s="7" t="s">
        <v>19</v>
      </c>
      <c r="C145" s="7" t="s">
        <v>22</v>
      </c>
      <c r="D145" s="7" t="s">
        <v>0</v>
      </c>
      <c r="E145" s="7" t="s">
        <v>1</v>
      </c>
      <c r="F145" s="7" t="s">
        <v>179</v>
      </c>
      <c r="G145" s="7" t="s">
        <v>2</v>
      </c>
    </row>
    <row r="146" spans="1:15" ht="11" customHeight="1" x14ac:dyDescent="0.2">
      <c r="A146" s="8" t="s">
        <v>59</v>
      </c>
      <c r="B146" s="9">
        <v>128</v>
      </c>
      <c r="C146" s="9">
        <f>B146*30</f>
        <v>3840</v>
      </c>
      <c r="D146" s="10">
        <v>0.12</v>
      </c>
      <c r="E146" s="26">
        <v>4.5999999999999999E-2</v>
      </c>
      <c r="F146" s="12">
        <v>30</v>
      </c>
      <c r="G146" s="12" t="s">
        <v>7</v>
      </c>
    </row>
    <row r="147" spans="1:15" ht="11" customHeight="1" x14ac:dyDescent="0.2">
      <c r="A147" s="8" t="s">
        <v>52</v>
      </c>
      <c r="B147" s="9">
        <v>130</v>
      </c>
      <c r="C147" s="9">
        <f>B147*30</f>
        <v>3900</v>
      </c>
      <c r="D147" s="10">
        <v>0.16</v>
      </c>
      <c r="E147" s="26">
        <v>6.5000000000000002E-2</v>
      </c>
      <c r="F147" s="12">
        <v>30</v>
      </c>
      <c r="G147" s="12" t="s">
        <v>7</v>
      </c>
    </row>
    <row r="148" spans="1:15" ht="11" customHeight="1" x14ac:dyDescent="0.2">
      <c r="A148" s="8" t="s">
        <v>60</v>
      </c>
      <c r="B148" s="9">
        <v>130</v>
      </c>
      <c r="C148" s="9">
        <f>B148*30</f>
        <v>3900</v>
      </c>
      <c r="D148" s="10">
        <v>0.14000000000000001</v>
      </c>
      <c r="E148" s="26">
        <v>5.6000000000000001E-2</v>
      </c>
      <c r="F148" s="12">
        <v>30</v>
      </c>
      <c r="G148" s="12" t="s">
        <v>7</v>
      </c>
    </row>
    <row r="149" spans="1:15" ht="11" customHeight="1" x14ac:dyDescent="0.2">
      <c r="A149" s="8" t="s">
        <v>46</v>
      </c>
      <c r="B149" s="9">
        <v>126.45</v>
      </c>
      <c r="C149" s="9">
        <f>B149*30</f>
        <v>3793.5</v>
      </c>
      <c r="D149" s="10">
        <v>0.12</v>
      </c>
      <c r="E149" s="26">
        <v>4.5999999999999999E-2</v>
      </c>
      <c r="F149" s="12">
        <v>30</v>
      </c>
      <c r="G149" s="12" t="s">
        <v>7</v>
      </c>
    </row>
    <row r="150" spans="1:15" ht="11" customHeight="1" x14ac:dyDescent="0.2">
      <c r="A150" s="8" t="s">
        <v>47</v>
      </c>
      <c r="B150" s="9">
        <v>126.45</v>
      </c>
      <c r="C150" s="9">
        <f>B150*30</f>
        <v>3793.5</v>
      </c>
      <c r="D150" s="10">
        <v>0.12</v>
      </c>
      <c r="E150" s="26">
        <v>4.5999999999999999E-2</v>
      </c>
      <c r="F150" s="12">
        <v>30</v>
      </c>
      <c r="G150" s="12" t="s">
        <v>7</v>
      </c>
    </row>
    <row r="151" spans="1:15" ht="11" customHeight="1" x14ac:dyDescent="0.2">
      <c r="A151" s="7" t="s">
        <v>10</v>
      </c>
      <c r="B151" s="7" t="s">
        <v>23</v>
      </c>
      <c r="C151" s="7" t="s">
        <v>83</v>
      </c>
      <c r="D151" s="7" t="s">
        <v>0</v>
      </c>
      <c r="E151" s="7" t="s">
        <v>1</v>
      </c>
      <c r="F151" s="7" t="s">
        <v>84</v>
      </c>
      <c r="G151" s="7" t="s">
        <v>3</v>
      </c>
    </row>
    <row r="152" spans="1:15" ht="11" customHeight="1" x14ac:dyDescent="0.2">
      <c r="A152" s="8" t="s">
        <v>39</v>
      </c>
      <c r="B152" s="9">
        <v>85.917999999999992</v>
      </c>
      <c r="C152" s="9">
        <f>B152*12</f>
        <v>1031.0159999999998</v>
      </c>
      <c r="D152" s="10">
        <v>0.12</v>
      </c>
      <c r="E152" s="26">
        <v>4.1000000000000002E-2</v>
      </c>
      <c r="F152" s="12" t="s">
        <v>29</v>
      </c>
      <c r="G152" s="12" t="s">
        <v>5</v>
      </c>
    </row>
    <row r="153" spans="1:15" ht="11" customHeight="1" x14ac:dyDescent="0.2">
      <c r="A153" s="8" t="s">
        <v>40</v>
      </c>
      <c r="B153" s="9">
        <v>84.986999999999995</v>
      </c>
      <c r="C153" s="9">
        <f t="shared" ref="C153:C158" si="18">B153*12</f>
        <v>1019.8439999999999</v>
      </c>
      <c r="D153" s="10">
        <v>0.12</v>
      </c>
      <c r="E153" s="26">
        <v>4.1000000000000002E-2</v>
      </c>
      <c r="F153" s="12" t="s">
        <v>29</v>
      </c>
      <c r="G153" s="12" t="s">
        <v>5</v>
      </c>
    </row>
    <row r="154" spans="1:15" ht="11" customHeight="1" x14ac:dyDescent="0.2">
      <c r="A154" s="8" t="s">
        <v>31</v>
      </c>
      <c r="B154" s="9">
        <v>79.8</v>
      </c>
      <c r="C154" s="9">
        <f t="shared" si="18"/>
        <v>957.59999999999991</v>
      </c>
      <c r="D154" s="10">
        <v>0.11</v>
      </c>
      <c r="E154" s="26">
        <v>4.2000000000000003E-2</v>
      </c>
      <c r="F154" s="12" t="s">
        <v>29</v>
      </c>
      <c r="G154" s="12" t="s">
        <v>5</v>
      </c>
    </row>
    <row r="155" spans="1:15" ht="11" customHeight="1" x14ac:dyDescent="0.2">
      <c r="A155" s="8" t="s">
        <v>227</v>
      </c>
      <c r="B155" s="9">
        <v>81.994500000000002</v>
      </c>
      <c r="C155" s="9">
        <f t="shared" si="18"/>
        <v>983.93399999999997</v>
      </c>
      <c r="D155" s="10">
        <v>0.11</v>
      </c>
      <c r="E155" s="26">
        <v>0.04</v>
      </c>
      <c r="F155" s="12" t="s">
        <v>29</v>
      </c>
      <c r="G155" s="12" t="s">
        <v>5</v>
      </c>
      <c r="I155" s="1"/>
      <c r="J155" s="1"/>
      <c r="K155" s="1"/>
      <c r="L155" s="1"/>
      <c r="M155" s="1"/>
      <c r="N155" s="1"/>
      <c r="O155" s="1"/>
    </row>
    <row r="156" spans="1:15" ht="11" customHeight="1" x14ac:dyDescent="0.2">
      <c r="A156" s="8" t="s">
        <v>52</v>
      </c>
      <c r="B156" s="9">
        <v>86.582999999999998</v>
      </c>
      <c r="C156" s="9">
        <f t="shared" si="18"/>
        <v>1038.9960000000001</v>
      </c>
      <c r="D156" s="10">
        <v>0.16</v>
      </c>
      <c r="E156" s="26">
        <v>6.5000000000000002E-2</v>
      </c>
      <c r="F156" s="12" t="s">
        <v>29</v>
      </c>
      <c r="G156" s="12" t="s">
        <v>5</v>
      </c>
      <c r="I156" s="1"/>
      <c r="J156" s="1"/>
      <c r="K156" s="1"/>
      <c r="L156" s="1"/>
      <c r="M156" s="1"/>
      <c r="N156" s="1"/>
      <c r="O156" s="1"/>
    </row>
    <row r="157" spans="1:15" ht="11" customHeight="1" x14ac:dyDescent="0.2">
      <c r="A157" s="8" t="s">
        <v>228</v>
      </c>
      <c r="B157" s="9">
        <v>80.731000000000009</v>
      </c>
      <c r="C157" s="9">
        <f t="shared" si="18"/>
        <v>968.77200000000016</v>
      </c>
      <c r="D157" s="10">
        <v>0.12</v>
      </c>
      <c r="E157" s="26">
        <v>4.5999999999999999E-2</v>
      </c>
      <c r="F157" s="12" t="s">
        <v>29</v>
      </c>
      <c r="G157" s="12" t="s">
        <v>5</v>
      </c>
      <c r="I157" s="1"/>
      <c r="J157" s="1"/>
      <c r="K157" s="1"/>
      <c r="L157" s="1"/>
      <c r="M157" s="1"/>
      <c r="N157" s="1"/>
      <c r="O157" s="1"/>
    </row>
    <row r="158" spans="1:15" ht="11" customHeight="1" x14ac:dyDescent="0.2">
      <c r="A158" s="8" t="s">
        <v>229</v>
      </c>
      <c r="B158" s="9">
        <v>72.751000000000005</v>
      </c>
      <c r="C158" s="9">
        <f t="shared" si="18"/>
        <v>873.01200000000006</v>
      </c>
      <c r="D158" s="10">
        <v>0.12</v>
      </c>
      <c r="E158" s="26">
        <v>4.4999999999999998E-2</v>
      </c>
      <c r="F158" s="12" t="s">
        <v>29</v>
      </c>
      <c r="G158" s="12" t="s">
        <v>5</v>
      </c>
    </row>
    <row r="159" spans="1:15" ht="11" customHeight="1" x14ac:dyDescent="0.2">
      <c r="A159" s="8" t="s">
        <v>230</v>
      </c>
      <c r="B159" s="9">
        <v>84.122500000000002</v>
      </c>
      <c r="C159" s="9">
        <f t="shared" ref="C159" si="19">B159*12</f>
        <v>1009.47</v>
      </c>
      <c r="D159" s="10">
        <v>0.13</v>
      </c>
      <c r="E159" s="26">
        <v>5.1999999999999998E-2</v>
      </c>
      <c r="F159" s="12" t="s">
        <v>29</v>
      </c>
      <c r="G159" s="12" t="s">
        <v>5</v>
      </c>
      <c r="I159" s="1"/>
      <c r="J159" s="1"/>
      <c r="K159" s="1"/>
      <c r="L159" s="1"/>
      <c r="M159" s="1"/>
      <c r="N159" s="1"/>
      <c r="O159" s="1"/>
    </row>
    <row r="160" spans="1:15" ht="15" customHeight="1" x14ac:dyDescent="0.2">
      <c r="A160" s="2" t="s">
        <v>174</v>
      </c>
      <c r="B160" s="2"/>
      <c r="C160" s="2"/>
      <c r="D160" s="2"/>
      <c r="E160" s="2"/>
      <c r="F160" s="2"/>
      <c r="G160" s="2"/>
    </row>
    <row r="161" spans="1:15" ht="11" customHeight="1" x14ac:dyDescent="0.2">
      <c r="A161" s="7" t="s">
        <v>78</v>
      </c>
      <c r="B161" s="7" t="s">
        <v>19</v>
      </c>
      <c r="C161" s="7" t="s">
        <v>22</v>
      </c>
      <c r="D161" s="7" t="s">
        <v>0</v>
      </c>
      <c r="E161" s="7" t="s">
        <v>1</v>
      </c>
      <c r="F161" s="7" t="s">
        <v>179</v>
      </c>
      <c r="G161" s="7" t="s">
        <v>2</v>
      </c>
      <c r="I161" s="1"/>
      <c r="J161" s="1"/>
      <c r="K161" s="1"/>
      <c r="L161" s="1"/>
      <c r="M161" s="1"/>
      <c r="N161" s="1"/>
      <c r="O161" s="1"/>
    </row>
    <row r="162" spans="1:15" ht="11" customHeight="1" x14ac:dyDescent="0.2">
      <c r="A162" s="8" t="s">
        <v>175</v>
      </c>
      <c r="B162" s="9">
        <v>112</v>
      </c>
      <c r="C162" s="27">
        <f>B162*30</f>
        <v>3360</v>
      </c>
      <c r="D162" s="18"/>
      <c r="E162" s="11">
        <v>5.8999999999999997E-2</v>
      </c>
      <c r="F162" s="12">
        <v>30</v>
      </c>
      <c r="G162" s="12" t="s">
        <v>182</v>
      </c>
    </row>
    <row r="163" spans="1:15" ht="11" customHeight="1" x14ac:dyDescent="0.2">
      <c r="A163" s="8" t="s">
        <v>211</v>
      </c>
      <c r="B163" s="9">
        <v>112</v>
      </c>
      <c r="C163" s="27">
        <f t="shared" ref="C163:C168" si="20">B163*30</f>
        <v>3360</v>
      </c>
      <c r="D163" s="18"/>
      <c r="E163" s="11">
        <v>5.8999999999999997E-2</v>
      </c>
      <c r="F163" s="12">
        <v>30</v>
      </c>
      <c r="G163" s="12" t="s">
        <v>182</v>
      </c>
    </row>
    <row r="164" spans="1:15" ht="11" customHeight="1" x14ac:dyDescent="0.2">
      <c r="A164" s="8" t="s">
        <v>212</v>
      </c>
      <c r="B164" s="9">
        <v>112</v>
      </c>
      <c r="C164" s="27">
        <f t="shared" si="20"/>
        <v>3360</v>
      </c>
      <c r="D164" s="18"/>
      <c r="E164" s="11">
        <v>5.8999999999999997E-2</v>
      </c>
      <c r="F164" s="12">
        <v>30</v>
      </c>
      <c r="G164" s="12" t="s">
        <v>182</v>
      </c>
      <c r="J164" s="1"/>
      <c r="K164" s="1"/>
      <c r="L164" s="1"/>
      <c r="M164" s="1"/>
      <c r="N164" s="1"/>
      <c r="O164" s="1"/>
    </row>
    <row r="165" spans="1:15" ht="11" customHeight="1" x14ac:dyDescent="0.2">
      <c r="A165" s="8" t="s">
        <v>213</v>
      </c>
      <c r="B165" s="9">
        <v>112</v>
      </c>
      <c r="C165" s="27">
        <f t="shared" si="20"/>
        <v>3360</v>
      </c>
      <c r="D165" s="18"/>
      <c r="E165" s="11">
        <v>5.8999999999999997E-2</v>
      </c>
      <c r="F165" s="12">
        <v>30</v>
      </c>
      <c r="G165" s="12" t="s">
        <v>182</v>
      </c>
      <c r="J165" s="1"/>
      <c r="K165" s="1"/>
      <c r="L165" s="1"/>
      <c r="M165" s="1"/>
      <c r="N165" s="1"/>
      <c r="O165" s="1"/>
    </row>
    <row r="166" spans="1:15" ht="11" customHeight="1" x14ac:dyDescent="0.2">
      <c r="A166" s="8" t="s">
        <v>214</v>
      </c>
      <c r="B166" s="9">
        <v>112</v>
      </c>
      <c r="C166" s="27">
        <f t="shared" si="20"/>
        <v>3360</v>
      </c>
      <c r="D166" s="18"/>
      <c r="E166" s="11">
        <v>5.8999999999999997E-2</v>
      </c>
      <c r="F166" s="12">
        <v>30</v>
      </c>
      <c r="G166" s="12" t="s">
        <v>182</v>
      </c>
      <c r="J166" s="1"/>
      <c r="K166" s="1"/>
      <c r="L166" s="1"/>
      <c r="M166" s="1"/>
      <c r="N166" s="1"/>
      <c r="O166" s="1"/>
    </row>
    <row r="167" spans="1:15" ht="11" customHeight="1" x14ac:dyDescent="0.2">
      <c r="A167" s="8" t="s">
        <v>215</v>
      </c>
      <c r="B167" s="9">
        <v>112</v>
      </c>
      <c r="C167" s="27">
        <f t="shared" si="20"/>
        <v>3360</v>
      </c>
      <c r="D167" s="18"/>
      <c r="E167" s="11">
        <v>5.8999999999999997E-2</v>
      </c>
      <c r="F167" s="12">
        <v>30</v>
      </c>
      <c r="G167" s="12" t="s">
        <v>182</v>
      </c>
      <c r="J167" s="1"/>
      <c r="K167" s="1"/>
      <c r="L167" s="1"/>
      <c r="M167" s="1"/>
      <c r="N167" s="1"/>
      <c r="O167" s="1"/>
    </row>
    <row r="168" spans="1:15" ht="11" customHeight="1" x14ac:dyDescent="0.2">
      <c r="A168" s="8" t="s">
        <v>216</v>
      </c>
      <c r="B168" s="9">
        <v>112</v>
      </c>
      <c r="C168" s="27">
        <f t="shared" si="20"/>
        <v>3360</v>
      </c>
      <c r="D168" s="18"/>
      <c r="E168" s="11">
        <v>5.8999999999999997E-2</v>
      </c>
      <c r="F168" s="12">
        <v>30</v>
      </c>
      <c r="G168" s="12" t="s">
        <v>182</v>
      </c>
      <c r="J168" s="1"/>
      <c r="K168" s="1"/>
      <c r="L168" s="1"/>
      <c r="M168" s="1"/>
      <c r="N168" s="1"/>
      <c r="O168" s="1"/>
    </row>
    <row r="169" spans="1:15" ht="11" customHeight="1" x14ac:dyDescent="0.2">
      <c r="A169" s="7" t="s">
        <v>204</v>
      </c>
      <c r="B169" s="7" t="s">
        <v>23</v>
      </c>
      <c r="C169" s="7" t="s">
        <v>83</v>
      </c>
      <c r="D169" s="7" t="s">
        <v>0</v>
      </c>
      <c r="E169" s="7" t="s">
        <v>1</v>
      </c>
      <c r="F169" s="7" t="s">
        <v>84</v>
      </c>
      <c r="G169" s="7" t="s">
        <v>2</v>
      </c>
      <c r="J169" s="1"/>
      <c r="K169" s="1"/>
      <c r="L169" s="1"/>
      <c r="M169" s="1"/>
      <c r="N169" s="1"/>
      <c r="O169" s="1"/>
    </row>
    <row r="170" spans="1:15" ht="11" customHeight="1" x14ac:dyDescent="0.2">
      <c r="A170" s="8" t="s">
        <v>191</v>
      </c>
      <c r="B170" s="27">
        <v>89.7</v>
      </c>
      <c r="C170" s="27">
        <f t="shared" ref="C170:C180" si="21">B170*12</f>
        <v>1076.4000000000001</v>
      </c>
      <c r="D170" s="18"/>
      <c r="E170" s="11">
        <v>5.8999999999999997E-2</v>
      </c>
      <c r="F170" s="12" t="s">
        <v>21</v>
      </c>
      <c r="G170" s="12" t="s">
        <v>17</v>
      </c>
      <c r="I170" s="1"/>
      <c r="J170" s="1"/>
      <c r="K170" s="1"/>
      <c r="L170" s="1"/>
      <c r="M170" s="1"/>
      <c r="N170" s="1"/>
      <c r="O170" s="1"/>
    </row>
    <row r="171" spans="1:15" ht="11" customHeight="1" x14ac:dyDescent="0.2">
      <c r="A171" s="8" t="s">
        <v>192</v>
      </c>
      <c r="B171" s="27">
        <v>89.7</v>
      </c>
      <c r="C171" s="27">
        <f t="shared" si="21"/>
        <v>1076.4000000000001</v>
      </c>
      <c r="D171" s="18"/>
      <c r="E171" s="11">
        <v>5.8999999999999997E-2</v>
      </c>
      <c r="F171" s="12" t="s">
        <v>21</v>
      </c>
      <c r="G171" s="12" t="s">
        <v>17</v>
      </c>
      <c r="I171" s="1"/>
      <c r="J171" s="1"/>
      <c r="K171" s="1"/>
      <c r="L171" s="1"/>
      <c r="M171" s="1"/>
      <c r="N171" s="1"/>
      <c r="O171" s="1"/>
    </row>
    <row r="172" spans="1:15" ht="11" customHeight="1" x14ac:dyDescent="0.2">
      <c r="A172" s="8" t="s">
        <v>193</v>
      </c>
      <c r="B172" s="27">
        <v>89.7</v>
      </c>
      <c r="C172" s="27">
        <f t="shared" si="21"/>
        <v>1076.4000000000001</v>
      </c>
      <c r="D172" s="18"/>
      <c r="E172" s="11">
        <v>5.8999999999999997E-2</v>
      </c>
      <c r="F172" s="12" t="s">
        <v>21</v>
      </c>
      <c r="G172" s="12" t="s">
        <v>17</v>
      </c>
      <c r="I172" s="1"/>
      <c r="J172" s="1"/>
      <c r="K172" s="1"/>
      <c r="L172" s="1"/>
      <c r="M172" s="1"/>
      <c r="N172" s="1"/>
      <c r="O172" s="1"/>
    </row>
    <row r="173" spans="1:15" ht="11" customHeight="1" x14ac:dyDescent="0.2">
      <c r="A173" s="8" t="s">
        <v>194</v>
      </c>
      <c r="B173" s="27">
        <v>89.7</v>
      </c>
      <c r="C173" s="27">
        <f t="shared" si="21"/>
        <v>1076.4000000000001</v>
      </c>
      <c r="D173" s="18"/>
      <c r="E173" s="11">
        <v>5.8999999999999997E-2</v>
      </c>
      <c r="F173" s="12" t="s">
        <v>21</v>
      </c>
      <c r="G173" s="12" t="s">
        <v>17</v>
      </c>
      <c r="I173" s="1"/>
      <c r="J173" s="1"/>
      <c r="K173" s="1"/>
      <c r="L173" s="1"/>
      <c r="M173" s="1"/>
      <c r="N173" s="1"/>
      <c r="O173" s="1"/>
    </row>
    <row r="174" spans="1:15" ht="11" customHeight="1" x14ac:dyDescent="0.2">
      <c r="A174" s="8" t="s">
        <v>195</v>
      </c>
      <c r="B174" s="27">
        <v>89.7</v>
      </c>
      <c r="C174" s="27">
        <f t="shared" si="21"/>
        <v>1076.4000000000001</v>
      </c>
      <c r="D174" s="18"/>
      <c r="E174" s="11">
        <v>5.8999999999999997E-2</v>
      </c>
      <c r="F174" s="12" t="s">
        <v>21</v>
      </c>
      <c r="G174" s="12" t="s">
        <v>17</v>
      </c>
      <c r="I174" s="1"/>
      <c r="J174" s="1"/>
      <c r="K174" s="1"/>
      <c r="L174" s="1"/>
      <c r="M174" s="1"/>
      <c r="N174" s="1"/>
      <c r="O174" s="1"/>
    </row>
    <row r="175" spans="1:15" ht="11" customHeight="1" x14ac:dyDescent="0.2">
      <c r="A175" s="8" t="s">
        <v>196</v>
      </c>
      <c r="B175" s="27">
        <v>89.7</v>
      </c>
      <c r="C175" s="27">
        <f t="shared" si="21"/>
        <v>1076.4000000000001</v>
      </c>
      <c r="D175" s="18"/>
      <c r="E175" s="11">
        <v>5.8999999999999997E-2</v>
      </c>
      <c r="F175" s="12" t="s">
        <v>21</v>
      </c>
      <c r="G175" s="12" t="s">
        <v>17</v>
      </c>
      <c r="I175" s="1"/>
      <c r="J175" s="1"/>
      <c r="K175" s="1"/>
      <c r="L175" s="1"/>
      <c r="M175" s="1"/>
      <c r="N175" s="1"/>
      <c r="O175" s="1"/>
    </row>
    <row r="176" spans="1:15" ht="11" customHeight="1" x14ac:dyDescent="0.2">
      <c r="A176" s="8" t="s">
        <v>197</v>
      </c>
      <c r="B176" s="27">
        <v>89.7</v>
      </c>
      <c r="C176" s="27">
        <f t="shared" si="21"/>
        <v>1076.4000000000001</v>
      </c>
      <c r="D176" s="18"/>
      <c r="E176" s="11">
        <v>5.8999999999999997E-2</v>
      </c>
      <c r="F176" s="12" t="s">
        <v>21</v>
      </c>
      <c r="G176" s="12" t="s">
        <v>17</v>
      </c>
      <c r="I176" s="1"/>
      <c r="J176" s="1"/>
      <c r="K176" s="1"/>
      <c r="L176" s="1"/>
      <c r="M176" s="1"/>
      <c r="N176" s="1"/>
      <c r="O176" s="1"/>
    </row>
    <row r="177" spans="1:15" ht="11" customHeight="1" x14ac:dyDescent="0.2">
      <c r="A177" s="8" t="s">
        <v>198</v>
      </c>
      <c r="B177" s="27">
        <v>89.7</v>
      </c>
      <c r="C177" s="27">
        <f t="shared" si="21"/>
        <v>1076.4000000000001</v>
      </c>
      <c r="D177" s="18"/>
      <c r="E177" s="11">
        <v>5.8999999999999997E-2</v>
      </c>
      <c r="F177" s="12" t="s">
        <v>21</v>
      </c>
      <c r="G177" s="12" t="s">
        <v>17</v>
      </c>
      <c r="I177" s="1"/>
      <c r="J177" s="1"/>
      <c r="K177" s="1"/>
      <c r="L177" s="1"/>
      <c r="M177" s="1"/>
      <c r="N177" s="1"/>
      <c r="O177" s="1"/>
    </row>
    <row r="178" spans="1:15" ht="11" customHeight="1" x14ac:dyDescent="0.2">
      <c r="A178" s="8" t="s">
        <v>199</v>
      </c>
      <c r="B178" s="27">
        <v>89.7</v>
      </c>
      <c r="C178" s="27">
        <f t="shared" si="21"/>
        <v>1076.4000000000001</v>
      </c>
      <c r="D178" s="18"/>
      <c r="E178" s="11">
        <v>5.8999999999999997E-2</v>
      </c>
      <c r="F178" s="12" t="s">
        <v>21</v>
      </c>
      <c r="G178" s="12" t="s">
        <v>17</v>
      </c>
      <c r="I178" s="1"/>
      <c r="J178" s="1"/>
      <c r="K178" s="1"/>
      <c r="L178" s="1"/>
      <c r="M178" s="1"/>
      <c r="N178" s="1"/>
      <c r="O178" s="1"/>
    </row>
    <row r="179" spans="1:15" ht="11" customHeight="1" x14ac:dyDescent="0.2">
      <c r="A179" s="8" t="s">
        <v>200</v>
      </c>
      <c r="B179" s="27">
        <v>89.7</v>
      </c>
      <c r="C179" s="27">
        <f t="shared" si="21"/>
        <v>1076.4000000000001</v>
      </c>
      <c r="D179" s="18"/>
      <c r="E179" s="11">
        <v>5.8999999999999997E-2</v>
      </c>
      <c r="F179" s="12" t="s">
        <v>21</v>
      </c>
      <c r="G179" s="12" t="s">
        <v>17</v>
      </c>
      <c r="I179" s="1"/>
      <c r="J179" s="1"/>
      <c r="K179" s="1"/>
      <c r="L179" s="1"/>
      <c r="M179" s="1"/>
      <c r="N179" s="1"/>
      <c r="O179" s="1"/>
    </row>
    <row r="180" spans="1:15" ht="11" customHeight="1" x14ac:dyDescent="0.2">
      <c r="A180" s="8" t="s">
        <v>201</v>
      </c>
      <c r="B180" s="27">
        <v>89.7</v>
      </c>
      <c r="C180" s="27">
        <f t="shared" si="21"/>
        <v>1076.4000000000001</v>
      </c>
      <c r="D180" s="18"/>
      <c r="E180" s="11">
        <v>5.8999999999999997E-2</v>
      </c>
      <c r="F180" s="12" t="s">
        <v>21</v>
      </c>
      <c r="G180" s="12" t="s">
        <v>17</v>
      </c>
      <c r="I180" s="1"/>
      <c r="J180" s="1"/>
      <c r="K180" s="1"/>
    </row>
    <row r="181" spans="1:15" ht="11" customHeight="1" x14ac:dyDescent="0.2">
      <c r="A181" s="8" t="s">
        <v>202</v>
      </c>
      <c r="B181" s="27">
        <v>89.7</v>
      </c>
      <c r="C181" s="27">
        <f t="shared" ref="C181:C182" si="22">B181*12</f>
        <v>1076.4000000000001</v>
      </c>
      <c r="D181" s="18"/>
      <c r="E181" s="11">
        <v>5.8999999999999997E-2</v>
      </c>
      <c r="F181" s="12" t="s">
        <v>21</v>
      </c>
      <c r="G181" s="12" t="s">
        <v>17</v>
      </c>
      <c r="I181" s="1"/>
      <c r="J181" s="1"/>
      <c r="K181" s="1"/>
    </row>
    <row r="182" spans="1:15" ht="11" customHeight="1" x14ac:dyDescent="0.2">
      <c r="A182" s="8" t="s">
        <v>203</v>
      </c>
      <c r="B182" s="27">
        <v>89.7</v>
      </c>
      <c r="C182" s="27">
        <f t="shared" si="22"/>
        <v>1076.4000000000001</v>
      </c>
      <c r="D182" s="18"/>
      <c r="E182" s="11">
        <v>5.8999999999999997E-2</v>
      </c>
      <c r="F182" s="12" t="s">
        <v>21</v>
      </c>
      <c r="G182" s="12" t="s">
        <v>17</v>
      </c>
      <c r="I182" s="1"/>
      <c r="J182" s="1"/>
      <c r="K182" s="1"/>
      <c r="L182" s="1"/>
      <c r="M182" s="1"/>
      <c r="N182" s="1"/>
      <c r="O182" s="1"/>
    </row>
    <row r="183" spans="1:15" ht="11" customHeight="1" x14ac:dyDescent="0.2">
      <c r="A183" s="7" t="s">
        <v>205</v>
      </c>
      <c r="B183" s="7" t="s">
        <v>23</v>
      </c>
      <c r="C183" s="7" t="s">
        <v>83</v>
      </c>
      <c r="D183" s="7" t="s">
        <v>0</v>
      </c>
      <c r="E183" s="7" t="s">
        <v>1</v>
      </c>
      <c r="F183" s="7" t="s">
        <v>84</v>
      </c>
      <c r="G183" s="7" t="s">
        <v>2</v>
      </c>
      <c r="I183" s="1"/>
      <c r="J183" s="1"/>
      <c r="K183" s="1"/>
      <c r="L183" s="1"/>
      <c r="M183" s="1"/>
      <c r="N183" s="1"/>
      <c r="O183" s="1"/>
    </row>
    <row r="184" spans="1:15" ht="11" customHeight="1" x14ac:dyDescent="0.2">
      <c r="A184" s="8" t="s">
        <v>176</v>
      </c>
      <c r="B184" s="27">
        <v>87.9</v>
      </c>
      <c r="C184" s="27">
        <f>B184*12</f>
        <v>1054.8000000000002</v>
      </c>
      <c r="D184" s="18"/>
      <c r="E184" s="11">
        <v>5.8999999999999997E-2</v>
      </c>
      <c r="F184" s="12" t="s">
        <v>21</v>
      </c>
      <c r="G184" s="12" t="s">
        <v>182</v>
      </c>
      <c r="I184" s="1"/>
      <c r="J184" s="1"/>
      <c r="K184" s="1"/>
      <c r="L184" s="1"/>
      <c r="M184" s="1"/>
      <c r="N184" s="1"/>
      <c r="O184" s="1"/>
    </row>
    <row r="185" spans="1:15" ht="11" customHeight="1" x14ac:dyDescent="0.2">
      <c r="A185" s="8" t="s">
        <v>177</v>
      </c>
      <c r="B185" s="27">
        <v>87.9</v>
      </c>
      <c r="C185" s="27">
        <f t="shared" ref="C185:C186" si="23">B185*12</f>
        <v>1054.8000000000002</v>
      </c>
      <c r="D185" s="18"/>
      <c r="E185" s="11">
        <v>5.8999999999999997E-2</v>
      </c>
      <c r="F185" s="12" t="s">
        <v>21</v>
      </c>
      <c r="G185" s="12" t="s">
        <v>182</v>
      </c>
      <c r="I185" s="1"/>
      <c r="J185" s="1"/>
      <c r="K185" s="1"/>
      <c r="L185" s="1"/>
      <c r="M185" s="1"/>
      <c r="N185" s="1"/>
      <c r="O185" s="1"/>
    </row>
    <row r="186" spans="1:15" ht="11" customHeight="1" x14ac:dyDescent="0.2">
      <c r="A186" s="8" t="s">
        <v>206</v>
      </c>
      <c r="B186" s="27">
        <v>87.9</v>
      </c>
      <c r="C186" s="27">
        <f t="shared" si="23"/>
        <v>1054.8000000000002</v>
      </c>
      <c r="D186" s="18"/>
      <c r="E186" s="11">
        <v>5.8999999999999997E-2</v>
      </c>
      <c r="F186" s="12" t="s">
        <v>21</v>
      </c>
      <c r="G186" s="12" t="s">
        <v>182</v>
      </c>
      <c r="I186" s="1"/>
      <c r="J186" s="1"/>
      <c r="K186" s="1"/>
      <c r="L186" s="1"/>
      <c r="M186" s="1"/>
      <c r="N186" s="1"/>
      <c r="O186" s="1"/>
    </row>
    <row r="187" spans="1:15" ht="11" customHeight="1" x14ac:dyDescent="0.2">
      <c r="A187" s="8" t="s">
        <v>207</v>
      </c>
      <c r="B187" s="27">
        <v>87.9</v>
      </c>
      <c r="C187" s="27">
        <f t="shared" ref="C187:C190" si="24">B187*12</f>
        <v>1054.8000000000002</v>
      </c>
      <c r="D187" s="18"/>
      <c r="E187" s="11">
        <v>5.8999999999999997E-2</v>
      </c>
      <c r="F187" s="12" t="s">
        <v>21</v>
      </c>
      <c r="G187" s="12" t="s">
        <v>182</v>
      </c>
      <c r="I187" s="1"/>
      <c r="J187" s="1"/>
      <c r="K187" s="1"/>
      <c r="L187" s="1"/>
      <c r="M187" s="1"/>
      <c r="N187" s="1"/>
      <c r="O187" s="1"/>
    </row>
    <row r="188" spans="1:15" ht="11" customHeight="1" x14ac:dyDescent="0.2">
      <c r="A188" s="8" t="s">
        <v>208</v>
      </c>
      <c r="B188" s="27">
        <v>87.9</v>
      </c>
      <c r="C188" s="27">
        <f t="shared" si="24"/>
        <v>1054.8000000000002</v>
      </c>
      <c r="D188" s="18"/>
      <c r="E188" s="11">
        <v>5.8999999999999997E-2</v>
      </c>
      <c r="F188" s="12" t="s">
        <v>21</v>
      </c>
      <c r="G188" s="12" t="s">
        <v>182</v>
      </c>
      <c r="I188" s="1"/>
      <c r="J188" s="1"/>
      <c r="K188" s="1"/>
      <c r="L188" s="1"/>
      <c r="M188" s="1"/>
      <c r="N188" s="1"/>
      <c r="O188" s="1"/>
    </row>
    <row r="189" spans="1:15" ht="11" customHeight="1" x14ac:dyDescent="0.2">
      <c r="A189" s="8" t="s">
        <v>209</v>
      </c>
      <c r="B189" s="27">
        <v>87.9</v>
      </c>
      <c r="C189" s="27">
        <f t="shared" si="24"/>
        <v>1054.8000000000002</v>
      </c>
      <c r="D189" s="18"/>
      <c r="E189" s="11">
        <v>5.8999999999999997E-2</v>
      </c>
      <c r="F189" s="12" t="s">
        <v>21</v>
      </c>
      <c r="G189" s="12" t="s">
        <v>182</v>
      </c>
    </row>
    <row r="190" spans="1:15" ht="11" customHeight="1" x14ac:dyDescent="0.2">
      <c r="A190" s="8" t="s">
        <v>210</v>
      </c>
      <c r="B190" s="27">
        <v>87.9</v>
      </c>
      <c r="C190" s="27">
        <f t="shared" si="24"/>
        <v>1054.8000000000002</v>
      </c>
      <c r="D190" s="18"/>
      <c r="E190" s="11">
        <v>5.8999999999999997E-2</v>
      </c>
      <c r="F190" s="12" t="s">
        <v>21</v>
      </c>
      <c r="G190" s="12" t="s">
        <v>182</v>
      </c>
      <c r="I190" s="1"/>
      <c r="J190" s="1"/>
      <c r="K190" s="1"/>
      <c r="L190" s="1"/>
      <c r="M190" s="1"/>
      <c r="N190" s="1"/>
      <c r="O190" s="1"/>
    </row>
    <row r="191" spans="1:15" ht="15" customHeight="1" x14ac:dyDescent="0.2">
      <c r="A191" s="2" t="s">
        <v>14</v>
      </c>
      <c r="B191" s="2"/>
      <c r="C191" s="2"/>
      <c r="D191" s="2"/>
      <c r="E191" s="2"/>
      <c r="F191" s="2"/>
      <c r="G191" s="2"/>
    </row>
    <row r="192" spans="1:15" ht="11" customHeight="1" x14ac:dyDescent="0.2">
      <c r="A192" s="7" t="s">
        <v>78</v>
      </c>
      <c r="B192" s="7" t="s">
        <v>19</v>
      </c>
      <c r="C192" s="7" t="s">
        <v>22</v>
      </c>
      <c r="D192" s="7" t="s">
        <v>0</v>
      </c>
      <c r="E192" s="7" t="s">
        <v>1</v>
      </c>
      <c r="F192" s="7" t="s">
        <v>179</v>
      </c>
      <c r="G192" s="7" t="s">
        <v>2</v>
      </c>
      <c r="I192" s="1"/>
      <c r="J192" s="1"/>
      <c r="K192" s="1"/>
      <c r="L192" s="1"/>
      <c r="M192" s="1"/>
      <c r="N192" s="1"/>
      <c r="O192" s="1"/>
    </row>
    <row r="193" spans="1:15" ht="11" customHeight="1" x14ac:dyDescent="0.2">
      <c r="A193" s="8" t="s">
        <v>34</v>
      </c>
      <c r="B193" s="9">
        <v>124</v>
      </c>
      <c r="C193" s="9">
        <f>B193*20</f>
        <v>2480</v>
      </c>
      <c r="D193" s="18"/>
      <c r="E193" s="11">
        <v>5.5E-2</v>
      </c>
      <c r="F193" s="12">
        <v>20</v>
      </c>
      <c r="G193" s="12" t="s">
        <v>17</v>
      </c>
      <c r="H193" s="1"/>
      <c r="I193" s="1"/>
      <c r="J193" s="1"/>
      <c r="K193" s="1"/>
      <c r="L193" s="1"/>
      <c r="M193" s="1"/>
      <c r="N193" s="1"/>
      <c r="O193" s="1"/>
    </row>
    <row r="194" spans="1:15" ht="11" customHeight="1" x14ac:dyDescent="0.2">
      <c r="A194" s="8" t="s">
        <v>35</v>
      </c>
      <c r="B194" s="9">
        <v>124</v>
      </c>
      <c r="C194" s="9">
        <f t="shared" ref="C194:C195" si="25">B194*20</f>
        <v>2480</v>
      </c>
      <c r="D194" s="18"/>
      <c r="E194" s="11">
        <v>5.5E-2</v>
      </c>
      <c r="F194" s="12">
        <v>20</v>
      </c>
      <c r="G194" s="12" t="s">
        <v>17</v>
      </c>
    </row>
    <row r="195" spans="1:15" ht="11" customHeight="1" x14ac:dyDescent="0.2">
      <c r="A195" s="8" t="s">
        <v>36</v>
      </c>
      <c r="B195" s="9">
        <v>124</v>
      </c>
      <c r="C195" s="9">
        <f t="shared" si="25"/>
        <v>2480</v>
      </c>
      <c r="D195" s="18"/>
      <c r="E195" s="11">
        <v>5.5E-2</v>
      </c>
      <c r="F195" s="12">
        <v>20</v>
      </c>
      <c r="G195" s="12" t="s">
        <v>17</v>
      </c>
    </row>
    <row r="196" spans="1:15" ht="11" customHeight="1" x14ac:dyDescent="0.2">
      <c r="A196" s="7" t="s">
        <v>10</v>
      </c>
      <c r="B196" s="7" t="s">
        <v>23</v>
      </c>
      <c r="C196" s="7" t="s">
        <v>162</v>
      </c>
      <c r="D196" s="7" t="s">
        <v>0</v>
      </c>
      <c r="E196" s="7" t="s">
        <v>1</v>
      </c>
      <c r="F196" s="7" t="s">
        <v>84</v>
      </c>
      <c r="G196" s="7" t="s">
        <v>2</v>
      </c>
    </row>
    <row r="197" spans="1:15" ht="11" customHeight="1" x14ac:dyDescent="0.2">
      <c r="A197" s="8" t="s">
        <v>37</v>
      </c>
      <c r="B197" s="27">
        <v>85</v>
      </c>
      <c r="C197" s="9">
        <f>B197*20</f>
        <v>1700</v>
      </c>
      <c r="D197" s="18"/>
      <c r="E197" s="11">
        <v>5.5E-2</v>
      </c>
      <c r="F197" s="12" t="s">
        <v>184</v>
      </c>
      <c r="G197" s="12" t="s">
        <v>17</v>
      </c>
    </row>
    <row r="198" spans="1:15" ht="11" customHeight="1" x14ac:dyDescent="0.2">
      <c r="A198" s="8" t="s">
        <v>34</v>
      </c>
      <c r="B198" s="27">
        <v>85</v>
      </c>
      <c r="C198" s="9">
        <f>B198*20</f>
        <v>1700</v>
      </c>
      <c r="D198" s="18"/>
      <c r="E198" s="11">
        <v>5.5E-2</v>
      </c>
      <c r="F198" s="12" t="s">
        <v>184</v>
      </c>
      <c r="G198" s="12" t="s">
        <v>17</v>
      </c>
      <c r="I198" s="1"/>
      <c r="J198" s="1"/>
      <c r="K198" s="1"/>
      <c r="L198" s="1"/>
      <c r="M198" s="1"/>
      <c r="N198" s="1"/>
      <c r="O198" s="1"/>
    </row>
    <row r="199" spans="1:15" ht="11" customHeight="1" x14ac:dyDescent="0.2">
      <c r="A199" s="8" t="s">
        <v>38</v>
      </c>
      <c r="B199" s="27">
        <v>85</v>
      </c>
      <c r="C199" s="9">
        <f>B199*20</f>
        <v>1700</v>
      </c>
      <c r="D199" s="18"/>
      <c r="E199" s="11">
        <v>5.5E-2</v>
      </c>
      <c r="F199" s="12" t="s">
        <v>184</v>
      </c>
      <c r="G199" s="12" t="s">
        <v>17</v>
      </c>
    </row>
    <row r="200" spans="1:15" ht="11" customHeight="1" x14ac:dyDescent="0.2">
      <c r="A200" s="8" t="s">
        <v>35</v>
      </c>
      <c r="B200" s="27">
        <v>85</v>
      </c>
      <c r="C200" s="9">
        <f>B200*20</f>
        <v>1700</v>
      </c>
      <c r="D200" s="18"/>
      <c r="E200" s="11">
        <v>5.5E-2</v>
      </c>
      <c r="F200" s="12" t="s">
        <v>184</v>
      </c>
      <c r="G200" s="12" t="s">
        <v>17</v>
      </c>
    </row>
    <row r="201" spans="1:15" ht="11" customHeight="1" x14ac:dyDescent="0.2">
      <c r="A201" s="8" t="s">
        <v>36</v>
      </c>
      <c r="B201" s="27">
        <v>85</v>
      </c>
      <c r="C201" s="9">
        <f>B201*20</f>
        <v>1700</v>
      </c>
      <c r="D201" s="18"/>
      <c r="E201" s="11">
        <v>5.5E-2</v>
      </c>
      <c r="F201" s="12" t="s">
        <v>184</v>
      </c>
      <c r="G201" s="12" t="s">
        <v>17</v>
      </c>
    </row>
    <row r="202" spans="1:15" ht="15" customHeight="1" x14ac:dyDescent="0.2">
      <c r="A202" s="2" t="s">
        <v>11</v>
      </c>
      <c r="B202" s="2"/>
      <c r="C202" s="2"/>
      <c r="D202" s="2"/>
      <c r="E202" s="2"/>
      <c r="F202" s="2"/>
      <c r="G202" s="2"/>
    </row>
    <row r="203" spans="1:15" ht="11" customHeight="1" x14ac:dyDescent="0.2">
      <c r="A203" s="7" t="s">
        <v>78</v>
      </c>
      <c r="B203" s="7" t="s">
        <v>19</v>
      </c>
      <c r="C203" s="7" t="s">
        <v>22</v>
      </c>
      <c r="D203" s="7" t="s">
        <v>0</v>
      </c>
      <c r="E203" s="7" t="s">
        <v>1</v>
      </c>
      <c r="F203" s="7" t="s">
        <v>180</v>
      </c>
      <c r="G203" s="7" t="s">
        <v>2</v>
      </c>
    </row>
    <row r="204" spans="1:15" ht="11" customHeight="1" x14ac:dyDescent="0.2">
      <c r="A204" s="8" t="s">
        <v>62</v>
      </c>
      <c r="B204" s="9">
        <v>70</v>
      </c>
      <c r="C204" s="9">
        <f>B204*F204</f>
        <v>700</v>
      </c>
      <c r="D204" s="18"/>
      <c r="E204" s="18"/>
      <c r="F204" s="12">
        <v>10</v>
      </c>
      <c r="G204" s="12" t="s">
        <v>5</v>
      </c>
    </row>
    <row r="205" spans="1:15" ht="11" customHeight="1" x14ac:dyDescent="0.2">
      <c r="A205" s="8" t="s">
        <v>63</v>
      </c>
      <c r="B205" s="9">
        <v>70</v>
      </c>
      <c r="C205" s="9">
        <f t="shared" ref="C205:C208" si="26">B205*F205</f>
        <v>1400</v>
      </c>
      <c r="D205" s="18"/>
      <c r="E205" s="18"/>
      <c r="F205" s="12">
        <v>20</v>
      </c>
      <c r="G205" s="12" t="s">
        <v>4</v>
      </c>
    </row>
    <row r="206" spans="1:15" ht="11" customHeight="1" x14ac:dyDescent="0.2">
      <c r="A206" s="8" t="s">
        <v>65</v>
      </c>
      <c r="B206" s="9">
        <v>48</v>
      </c>
      <c r="C206" s="9">
        <f t="shared" si="26"/>
        <v>1440</v>
      </c>
      <c r="D206" s="18"/>
      <c r="E206" s="18"/>
      <c r="F206" s="12">
        <v>30</v>
      </c>
      <c r="G206" s="12" t="s">
        <v>5</v>
      </c>
    </row>
    <row r="207" spans="1:15" ht="11" customHeight="1" x14ac:dyDescent="0.2">
      <c r="A207" s="8" t="s">
        <v>219</v>
      </c>
      <c r="B207" s="9">
        <v>48</v>
      </c>
      <c r="C207" s="9">
        <f t="shared" si="26"/>
        <v>1440</v>
      </c>
      <c r="D207" s="18"/>
      <c r="E207" s="18"/>
      <c r="F207" s="12">
        <v>30</v>
      </c>
      <c r="G207" s="12" t="s">
        <v>5</v>
      </c>
    </row>
    <row r="208" spans="1:15" ht="11" customHeight="1" x14ac:dyDescent="0.2">
      <c r="A208" s="8" t="s">
        <v>67</v>
      </c>
      <c r="B208" s="9">
        <v>48</v>
      </c>
      <c r="C208" s="9">
        <f t="shared" si="26"/>
        <v>1440</v>
      </c>
      <c r="D208" s="18"/>
      <c r="E208" s="18"/>
      <c r="F208" s="12">
        <v>30</v>
      </c>
      <c r="G208" s="12" t="s">
        <v>5</v>
      </c>
    </row>
    <row r="209" spans="1:7" ht="11" customHeight="1" x14ac:dyDescent="0.2">
      <c r="A209" s="7" t="s">
        <v>79</v>
      </c>
      <c r="B209" s="7" t="s">
        <v>19</v>
      </c>
      <c r="C209" s="7" t="s">
        <v>83</v>
      </c>
      <c r="D209" s="7" t="s">
        <v>0</v>
      </c>
      <c r="E209" s="7" t="s">
        <v>1</v>
      </c>
      <c r="F209" s="7" t="s">
        <v>180</v>
      </c>
      <c r="G209" s="7" t="s">
        <v>2</v>
      </c>
    </row>
    <row r="210" spans="1:7" ht="11" customHeight="1" x14ac:dyDescent="0.2">
      <c r="A210" s="30" t="s">
        <v>142</v>
      </c>
      <c r="B210" s="31">
        <v>105</v>
      </c>
      <c r="C210" s="31">
        <f>B210*30</f>
        <v>3150</v>
      </c>
      <c r="D210" s="32"/>
      <c r="E210" s="22">
        <v>5.5E-2</v>
      </c>
      <c r="F210" s="24">
        <v>30</v>
      </c>
      <c r="G210" s="24" t="s">
        <v>5</v>
      </c>
    </row>
    <row r="211" spans="1:7" ht="11" customHeight="1" x14ac:dyDescent="0.2">
      <c r="A211" s="30" t="s">
        <v>143</v>
      </c>
      <c r="B211" s="31">
        <v>105</v>
      </c>
      <c r="C211" s="31">
        <f t="shared" ref="C211:C226" si="27">B211*30</f>
        <v>3150</v>
      </c>
      <c r="D211" s="32"/>
      <c r="E211" s="22">
        <v>5.5E-2</v>
      </c>
      <c r="F211" s="24">
        <v>30</v>
      </c>
      <c r="G211" s="24" t="s">
        <v>5</v>
      </c>
    </row>
    <row r="212" spans="1:7" ht="11" customHeight="1" x14ac:dyDescent="0.2">
      <c r="A212" s="30" t="s">
        <v>144</v>
      </c>
      <c r="B212" s="31">
        <v>105</v>
      </c>
      <c r="C212" s="31">
        <f t="shared" si="27"/>
        <v>3150</v>
      </c>
      <c r="D212" s="32"/>
      <c r="E212" s="22">
        <v>5.5E-2</v>
      </c>
      <c r="F212" s="24">
        <v>30</v>
      </c>
      <c r="G212" s="24" t="s">
        <v>5</v>
      </c>
    </row>
    <row r="213" spans="1:7" ht="11" customHeight="1" x14ac:dyDescent="0.2">
      <c r="A213" s="8" t="s">
        <v>146</v>
      </c>
      <c r="B213" s="9">
        <v>107</v>
      </c>
      <c r="C213" s="9">
        <f t="shared" si="27"/>
        <v>3210</v>
      </c>
      <c r="D213" s="18"/>
      <c r="E213" s="11">
        <v>5.5E-2</v>
      </c>
      <c r="F213" s="12">
        <v>30</v>
      </c>
      <c r="G213" s="12" t="s">
        <v>5</v>
      </c>
    </row>
    <row r="214" spans="1:7" ht="11" customHeight="1" x14ac:dyDescent="0.2">
      <c r="A214" s="8" t="s">
        <v>147</v>
      </c>
      <c r="B214" s="9">
        <v>107</v>
      </c>
      <c r="C214" s="9">
        <f t="shared" si="27"/>
        <v>3210</v>
      </c>
      <c r="D214" s="18"/>
      <c r="E214" s="11">
        <v>5.5E-2</v>
      </c>
      <c r="F214" s="12">
        <v>30</v>
      </c>
      <c r="G214" s="12" t="s">
        <v>5</v>
      </c>
    </row>
    <row r="215" spans="1:7" ht="11" customHeight="1" x14ac:dyDescent="0.2">
      <c r="A215" s="8" t="s">
        <v>150</v>
      </c>
      <c r="B215" s="9">
        <v>107</v>
      </c>
      <c r="C215" s="9">
        <f t="shared" si="27"/>
        <v>3210</v>
      </c>
      <c r="D215" s="18"/>
      <c r="E215" s="11">
        <v>5.5E-2</v>
      </c>
      <c r="F215" s="12">
        <v>30</v>
      </c>
      <c r="G215" s="12" t="s">
        <v>5</v>
      </c>
    </row>
    <row r="216" spans="1:7" ht="11" customHeight="1" x14ac:dyDescent="0.2">
      <c r="A216" s="8" t="s">
        <v>151</v>
      </c>
      <c r="B216" s="9">
        <v>107</v>
      </c>
      <c r="C216" s="9">
        <f t="shared" si="27"/>
        <v>3210</v>
      </c>
      <c r="D216" s="18"/>
      <c r="E216" s="11">
        <v>5.5E-2</v>
      </c>
      <c r="F216" s="12">
        <v>30</v>
      </c>
      <c r="G216" s="12" t="s">
        <v>5</v>
      </c>
    </row>
    <row r="217" spans="1:7" ht="11" customHeight="1" x14ac:dyDescent="0.2">
      <c r="A217" s="8" t="s">
        <v>152</v>
      </c>
      <c r="B217" s="9">
        <v>107</v>
      </c>
      <c r="C217" s="9">
        <f t="shared" si="27"/>
        <v>3210</v>
      </c>
      <c r="D217" s="18"/>
      <c r="E217" s="11">
        <v>5.5E-2</v>
      </c>
      <c r="F217" s="12">
        <v>30</v>
      </c>
      <c r="G217" s="12" t="s">
        <v>5</v>
      </c>
    </row>
    <row r="218" spans="1:7" ht="11" customHeight="1" x14ac:dyDescent="0.2">
      <c r="A218" s="8" t="s">
        <v>155</v>
      </c>
      <c r="B218" s="9">
        <v>107</v>
      </c>
      <c r="C218" s="9">
        <f t="shared" si="27"/>
        <v>3210</v>
      </c>
      <c r="D218" s="18"/>
      <c r="E218" s="11">
        <v>5.5E-2</v>
      </c>
      <c r="F218" s="12">
        <v>30</v>
      </c>
      <c r="G218" s="12" t="s">
        <v>5</v>
      </c>
    </row>
    <row r="219" spans="1:7" ht="11" customHeight="1" x14ac:dyDescent="0.2">
      <c r="A219" s="8" t="s">
        <v>158</v>
      </c>
      <c r="B219" s="9">
        <v>109</v>
      </c>
      <c r="C219" s="9">
        <f t="shared" si="27"/>
        <v>3270</v>
      </c>
      <c r="D219" s="18"/>
      <c r="E219" s="11">
        <v>5.5E-2</v>
      </c>
      <c r="F219" s="12">
        <v>30</v>
      </c>
      <c r="G219" s="12" t="s">
        <v>5</v>
      </c>
    </row>
    <row r="220" spans="1:7" ht="11" customHeight="1" x14ac:dyDescent="0.2">
      <c r="A220" s="8" t="s">
        <v>153</v>
      </c>
      <c r="B220" s="9">
        <v>111</v>
      </c>
      <c r="C220" s="9">
        <f t="shared" si="27"/>
        <v>3330</v>
      </c>
      <c r="D220" s="18"/>
      <c r="E220" s="11">
        <v>5.5E-2</v>
      </c>
      <c r="F220" s="12">
        <v>30</v>
      </c>
      <c r="G220" s="12" t="s">
        <v>5</v>
      </c>
    </row>
    <row r="221" spans="1:7" ht="11" customHeight="1" x14ac:dyDescent="0.2">
      <c r="A221" s="8" t="s">
        <v>148</v>
      </c>
      <c r="B221" s="9">
        <v>112</v>
      </c>
      <c r="C221" s="9">
        <f t="shared" si="27"/>
        <v>3360</v>
      </c>
      <c r="D221" s="18"/>
      <c r="E221" s="11">
        <v>5.5E-2</v>
      </c>
      <c r="F221" s="12">
        <v>30</v>
      </c>
      <c r="G221" s="12" t="s">
        <v>5</v>
      </c>
    </row>
    <row r="222" spans="1:7" ht="11" customHeight="1" x14ac:dyDescent="0.2">
      <c r="A222" s="8" t="s">
        <v>145</v>
      </c>
      <c r="B222" s="9">
        <v>114</v>
      </c>
      <c r="C222" s="9">
        <f t="shared" si="27"/>
        <v>3420</v>
      </c>
      <c r="D222" s="18"/>
      <c r="E222" s="11">
        <v>5.5E-2</v>
      </c>
      <c r="F222" s="12">
        <v>30</v>
      </c>
      <c r="G222" s="12" t="s">
        <v>5</v>
      </c>
    </row>
    <row r="223" spans="1:7" ht="11" customHeight="1" x14ac:dyDescent="0.2">
      <c r="A223" s="8" t="s">
        <v>156</v>
      </c>
      <c r="B223" s="9">
        <v>115</v>
      </c>
      <c r="C223" s="9">
        <f t="shared" si="27"/>
        <v>3450</v>
      </c>
      <c r="D223" s="18"/>
      <c r="E223" s="11">
        <v>5.5E-2</v>
      </c>
      <c r="F223" s="12">
        <v>30</v>
      </c>
      <c r="G223" s="12" t="s">
        <v>5</v>
      </c>
    </row>
    <row r="224" spans="1:7" ht="11" customHeight="1" x14ac:dyDescent="0.2">
      <c r="A224" s="8" t="s">
        <v>149</v>
      </c>
      <c r="B224" s="9">
        <v>118</v>
      </c>
      <c r="C224" s="9">
        <f t="shared" si="27"/>
        <v>3540</v>
      </c>
      <c r="D224" s="18"/>
      <c r="E224" s="11">
        <v>5.5E-2</v>
      </c>
      <c r="F224" s="12">
        <v>30</v>
      </c>
      <c r="G224" s="12" t="s">
        <v>5</v>
      </c>
    </row>
    <row r="225" spans="1:7" ht="11" customHeight="1" x14ac:dyDescent="0.2">
      <c r="A225" s="8" t="s">
        <v>157</v>
      </c>
      <c r="B225" s="9">
        <v>119</v>
      </c>
      <c r="C225" s="9">
        <f t="shared" si="27"/>
        <v>3570</v>
      </c>
      <c r="D225" s="18"/>
      <c r="E225" s="11">
        <v>5.5E-2</v>
      </c>
      <c r="F225" s="12">
        <v>30</v>
      </c>
      <c r="G225" s="12" t="s">
        <v>5</v>
      </c>
    </row>
    <row r="226" spans="1:7" ht="11" customHeight="1" x14ac:dyDescent="0.2">
      <c r="A226" s="8" t="s">
        <v>154</v>
      </c>
      <c r="B226" s="9">
        <v>120</v>
      </c>
      <c r="C226" s="9">
        <f t="shared" si="27"/>
        <v>3600</v>
      </c>
      <c r="D226" s="18"/>
      <c r="E226" s="11">
        <v>5.5E-2</v>
      </c>
      <c r="F226" s="12">
        <v>30</v>
      </c>
      <c r="G226" s="12" t="s">
        <v>5</v>
      </c>
    </row>
    <row r="227" spans="1:7" ht="15" customHeight="1" x14ac:dyDescent="0.2">
      <c r="A227" s="2" t="s">
        <v>75</v>
      </c>
      <c r="B227" s="2"/>
      <c r="C227" s="2"/>
      <c r="D227" s="2"/>
      <c r="E227" s="2"/>
      <c r="F227" s="2"/>
      <c r="G227" s="2"/>
    </row>
    <row r="228" spans="1:7" ht="11" customHeight="1" x14ac:dyDescent="0.2">
      <c r="A228" s="7"/>
      <c r="B228" s="7" t="s">
        <v>23</v>
      </c>
      <c r="C228" s="7" t="s">
        <v>83</v>
      </c>
      <c r="D228" s="7"/>
      <c r="E228" s="7"/>
      <c r="F228" s="7" t="s">
        <v>20</v>
      </c>
      <c r="G228" s="7"/>
    </row>
    <row r="229" spans="1:7" ht="11" customHeight="1" x14ac:dyDescent="0.2">
      <c r="A229" s="8" t="s">
        <v>24</v>
      </c>
      <c r="B229" s="9">
        <v>71.5</v>
      </c>
      <c r="C229" s="9">
        <v>429</v>
      </c>
      <c r="D229" s="12"/>
      <c r="E229" s="11"/>
      <c r="F229" s="12">
        <v>6</v>
      </c>
      <c r="G229" s="12"/>
    </row>
    <row r="230" spans="1:7" ht="11" customHeight="1" x14ac:dyDescent="0.2">
      <c r="A230" s="8" t="s">
        <v>25</v>
      </c>
      <c r="B230" s="9">
        <v>11.4</v>
      </c>
      <c r="C230" s="9">
        <v>1482</v>
      </c>
      <c r="D230" s="12"/>
      <c r="E230" s="11"/>
      <c r="F230" s="12">
        <v>130</v>
      </c>
      <c r="G230" s="12"/>
    </row>
    <row r="231" spans="1:7" ht="11" customHeight="1" x14ac:dyDescent="0.2">
      <c r="A231" s="8" t="s">
        <v>26</v>
      </c>
      <c r="B231" s="9">
        <v>11.6</v>
      </c>
      <c r="C231" s="9">
        <v>812</v>
      </c>
      <c r="D231" s="12"/>
      <c r="E231" s="11"/>
      <c r="F231" s="12">
        <v>70</v>
      </c>
      <c r="G231" s="12"/>
    </row>
    <row r="232" spans="1:7" ht="11" customHeight="1" x14ac:dyDescent="0.2">
      <c r="A232" s="8" t="s">
        <v>27</v>
      </c>
      <c r="B232" s="9">
        <v>12.4</v>
      </c>
      <c r="C232" s="9">
        <v>620</v>
      </c>
      <c r="D232" s="12"/>
      <c r="E232" s="11"/>
      <c r="F232" s="12">
        <v>50</v>
      </c>
      <c r="G232" s="12"/>
    </row>
    <row r="233" spans="1:7" ht="11" customHeight="1" x14ac:dyDescent="0.2">
      <c r="A233" s="8" t="s">
        <v>28</v>
      </c>
      <c r="B233" s="9">
        <v>12.6</v>
      </c>
      <c r="C233" s="9">
        <v>567</v>
      </c>
      <c r="D233" s="12"/>
      <c r="E233" s="11"/>
      <c r="F233" s="12">
        <v>45</v>
      </c>
      <c r="G233" s="12"/>
    </row>
    <row r="234" spans="1:7" ht="11" customHeight="1" x14ac:dyDescent="0.2">
      <c r="A234" s="8" t="s">
        <v>217</v>
      </c>
      <c r="B234" s="9">
        <v>1500</v>
      </c>
      <c r="C234" s="12"/>
      <c r="D234" s="12"/>
      <c r="E234" s="12"/>
      <c r="F234" s="12">
        <v>1</v>
      </c>
      <c r="G234" s="12"/>
    </row>
    <row r="235" spans="1:7" ht="12" customHeight="1" x14ac:dyDescent="0.2"/>
    <row r="236" spans="1:7" ht="12" customHeight="1" x14ac:dyDescent="0.2"/>
    <row r="237" spans="1:7" ht="12" customHeight="1" x14ac:dyDescent="0.2"/>
  </sheetData>
  <mergeCells count="15">
    <mergeCell ref="A1:G1"/>
    <mergeCell ref="A2:G2"/>
    <mergeCell ref="A73:G73"/>
    <mergeCell ref="A144:G144"/>
    <mergeCell ref="A129:G129"/>
    <mergeCell ref="A3:G3"/>
    <mergeCell ref="A9:G9"/>
    <mergeCell ref="A92:G92"/>
    <mergeCell ref="A114:G114"/>
    <mergeCell ref="A227:G227"/>
    <mergeCell ref="A202:G202"/>
    <mergeCell ref="A191:G191"/>
    <mergeCell ref="A80:G80"/>
    <mergeCell ref="A124:G124"/>
    <mergeCell ref="A160:G160"/>
  </mergeCells>
  <phoneticPr fontId="1" type="noConversion"/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89160275311@rambler.ru</cp:lastModifiedBy>
  <cp:lastPrinted>2024-03-22T10:31:05Z</cp:lastPrinted>
  <dcterms:created xsi:type="dcterms:W3CDTF">2015-02-04T05:55:20Z</dcterms:created>
  <dcterms:modified xsi:type="dcterms:W3CDTF">2024-03-22T10:40:39Z</dcterms:modified>
</cp:coreProperties>
</file>