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3176"/>
  </bookViews>
  <sheets>
    <sheet name="База " sheetId="99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3" i="99"/>
  <c r="C92"/>
  <c r="C91"/>
  <c r="C90"/>
  <c r="C89"/>
  <c r="C88"/>
  <c r="C84"/>
  <c r="C83"/>
  <c r="C82"/>
  <c r="C81"/>
  <c r="C80"/>
  <c r="C213"/>
  <c r="C212"/>
  <c r="C211"/>
  <c r="C210"/>
  <c r="C207"/>
  <c r="C206"/>
  <c r="C158"/>
  <c r="C157"/>
  <c r="C156"/>
  <c r="C146"/>
  <c r="C147"/>
  <c r="C148"/>
  <c r="C149"/>
  <c r="C150"/>
  <c r="C151"/>
  <c r="C152"/>
  <c r="C153"/>
  <c r="C142"/>
  <c r="C137"/>
  <c r="C139"/>
  <c r="C170" l="1"/>
  <c r="C176"/>
  <c r="C177"/>
  <c r="C178"/>
  <c r="C179"/>
  <c r="C180"/>
  <c r="C181"/>
  <c r="C182"/>
  <c r="C183"/>
  <c r="C184"/>
  <c r="C175"/>
  <c r="C16" l="1"/>
  <c r="C64"/>
  <c r="C33"/>
  <c r="C34"/>
  <c r="C32"/>
  <c r="C29"/>
  <c r="C28"/>
  <c r="C22"/>
  <c r="C21"/>
  <c r="C122"/>
  <c r="C189"/>
  <c r="C193"/>
  <c r="C198"/>
  <c r="C136"/>
  <c r="C35"/>
  <c r="C42"/>
  <c r="C127"/>
  <c r="C75"/>
  <c r="C66"/>
  <c r="C67"/>
  <c r="C68"/>
  <c r="C65"/>
  <c r="C62"/>
  <c r="C63"/>
  <c r="C50"/>
  <c r="C51"/>
  <c r="C52"/>
  <c r="C53"/>
  <c r="C54"/>
  <c r="C55"/>
  <c r="C56"/>
  <c r="C57"/>
  <c r="C58"/>
  <c r="C49"/>
  <c r="C241" l="1"/>
  <c r="C194"/>
  <c r="C192"/>
  <c r="C125"/>
  <c r="C123"/>
  <c r="C121"/>
  <c r="C195"/>
  <c r="C196"/>
  <c r="C197"/>
  <c r="C257" l="1"/>
  <c r="C256"/>
  <c r="C255"/>
  <c r="C254"/>
  <c r="C253"/>
  <c r="C250"/>
  <c r="C249"/>
  <c r="C248"/>
  <c r="C247"/>
  <c r="C246"/>
  <c r="C243"/>
  <c r="C242"/>
  <c r="C188"/>
  <c r="C169"/>
  <c r="C172"/>
  <c r="C171"/>
  <c r="C145"/>
  <c r="C126"/>
  <c r="C124"/>
  <c r="C61"/>
  <c r="C60"/>
  <c r="C59"/>
  <c r="C44"/>
  <c r="C43"/>
  <c r="C41"/>
  <c r="C40"/>
  <c r="C39"/>
  <c r="C38"/>
  <c r="C37"/>
  <c r="C36"/>
  <c r="C27"/>
  <c r="C26"/>
  <c r="C25"/>
  <c r="C7"/>
  <c r="C8"/>
  <c r="C9"/>
  <c r="C10"/>
  <c r="C11"/>
  <c r="C12"/>
  <c r="C13"/>
  <c r="C14"/>
  <c r="C15"/>
  <c r="C17"/>
  <c r="C18"/>
  <c r="C19"/>
  <c r="C20"/>
  <c r="C71" l="1"/>
  <c r="C74"/>
  <c r="C72"/>
  <c r="C76" l="1"/>
  <c r="C73" l="1"/>
  <c r="C70"/>
  <c r="C6" l="1"/>
</calcChain>
</file>

<file path=xl/sharedStrings.xml><?xml version="1.0" encoding="utf-8"?>
<sst xmlns="http://schemas.openxmlformats.org/spreadsheetml/2006/main" count="927" uniqueCount="352">
  <si>
    <t>Пл.</t>
  </si>
  <si>
    <t>Алк.</t>
  </si>
  <si>
    <t xml:space="preserve">Срок </t>
  </si>
  <si>
    <t>Срок</t>
  </si>
  <si>
    <t>60 сут.</t>
  </si>
  <si>
    <t>180 сут.</t>
  </si>
  <si>
    <t>360 сут.</t>
  </si>
  <si>
    <t>120 сут.</t>
  </si>
  <si>
    <t>270 сут.</t>
  </si>
  <si>
    <t>90 сут.</t>
  </si>
  <si>
    <t>90сут.</t>
  </si>
  <si>
    <t>Цена за упаковку</t>
  </si>
  <si>
    <t>45 сут.</t>
  </si>
  <si>
    <t>1 год</t>
  </si>
  <si>
    <t xml:space="preserve">Розлив </t>
  </si>
  <si>
    <t>Фасовка</t>
  </si>
  <si>
    <t>Прайс-Лист                                                                                                                 Алтай Драфт</t>
  </si>
  <si>
    <t>Тара, углекислота</t>
  </si>
  <si>
    <t>Углекислота 40л</t>
  </si>
  <si>
    <t xml:space="preserve">Каскад </t>
  </si>
  <si>
    <t>Лакинский пивзавод</t>
  </si>
  <si>
    <t xml:space="preserve">Завод Трехсосенский </t>
  </si>
  <si>
    <t>Наименование ПЭТ :</t>
  </si>
  <si>
    <t>Наименование МЕТАЛЛ :</t>
  </si>
  <si>
    <t xml:space="preserve">Сидр полусладкий "Вишневый" </t>
  </si>
  <si>
    <t>Сидр полусладкий "Мохито-Fizz"</t>
  </si>
  <si>
    <t>Сидр полусладкий "Шампань-Аsti"</t>
  </si>
  <si>
    <t>Сидр полусладкий "Яблочный сад"</t>
  </si>
  <si>
    <t>Сидр сладкий "Пина-Колада"</t>
  </si>
  <si>
    <t>Сидр фруктовый полусладкий "Шампань-Asti rose"</t>
  </si>
  <si>
    <t>Сидр фруктовый сладкий "Голубая лагуна"</t>
  </si>
  <si>
    <t>Сидр "Распберри" (Малина)</t>
  </si>
  <si>
    <t>Медовуха сладкая газированная "Классическая"</t>
  </si>
  <si>
    <t>Пуаре "Класический"</t>
  </si>
  <si>
    <t>Chester's</t>
  </si>
  <si>
    <t xml:space="preserve">1 год </t>
  </si>
  <si>
    <t>Наименование 0,5 стекло :</t>
  </si>
  <si>
    <t>Наименование стекло :</t>
  </si>
  <si>
    <t>120  сут.</t>
  </si>
  <si>
    <t>Наименование :</t>
  </si>
  <si>
    <t xml:space="preserve">Квас "Андреич" </t>
  </si>
  <si>
    <t xml:space="preserve">Сок яблочный прямого отжима  bag-in-box, 20 л </t>
  </si>
  <si>
    <t>Барнаул (БПЗ)</t>
  </si>
  <si>
    <t xml:space="preserve"> </t>
  </si>
  <si>
    <t>365 сут.</t>
  </si>
  <si>
    <t>Ягодный Морс "Клюква" НОВИНКА!!!,  10 л</t>
  </si>
  <si>
    <t>Пивобезалкагольный Комбинат "КРЫМ"</t>
  </si>
  <si>
    <t xml:space="preserve">"Вишня в дубе"  Пивной напиток </t>
  </si>
  <si>
    <t xml:space="preserve">"Бархатное традиционное" темное </t>
  </si>
  <si>
    <t>Наименование  стекло :</t>
  </si>
  <si>
    <t>Цена за литр</t>
  </si>
  <si>
    <t>шт. в уп.</t>
  </si>
  <si>
    <t>Наименование стекло  :</t>
  </si>
  <si>
    <t>0,45 / 12</t>
  </si>
  <si>
    <t>литр. / шт. в уп.</t>
  </si>
  <si>
    <t xml:space="preserve">30, 00 / 1 </t>
  </si>
  <si>
    <t>30, 00 / 1</t>
  </si>
  <si>
    <t xml:space="preserve">50, 00 / 1 </t>
  </si>
  <si>
    <t>50, 00 / 1</t>
  </si>
  <si>
    <t xml:space="preserve">Цена за кегу </t>
  </si>
  <si>
    <t xml:space="preserve">"Прямо с завода" светлое </t>
  </si>
  <si>
    <t xml:space="preserve">"Мягкий солод" светлое </t>
  </si>
  <si>
    <t xml:space="preserve">"Жигулевское традиционное" светлое  </t>
  </si>
  <si>
    <t>"Рижское традиционное" светлое</t>
  </si>
  <si>
    <t>Цена за шт.</t>
  </si>
  <si>
    <t xml:space="preserve">Банки 3л  </t>
  </si>
  <si>
    <t xml:space="preserve">Тара  0,5 л </t>
  </si>
  <si>
    <t xml:space="preserve">Тара  1 л </t>
  </si>
  <si>
    <t xml:space="preserve">Тара 1,5 л </t>
  </si>
  <si>
    <t xml:space="preserve">Тара 2 л </t>
  </si>
  <si>
    <t xml:space="preserve">Томское </t>
  </si>
  <si>
    <t xml:space="preserve">0,5 / 12 </t>
  </si>
  <si>
    <t>0,5 / 12</t>
  </si>
  <si>
    <t xml:space="preserve"> Пивзавод  " Толстый Фраер "   ( Александр Розенбаум ) </t>
  </si>
  <si>
    <t>Наименование Ж/Б</t>
  </si>
  <si>
    <t>0,5/ 20</t>
  </si>
  <si>
    <t xml:space="preserve">10,00 / 1 </t>
  </si>
  <si>
    <t xml:space="preserve">20,00 / 1 </t>
  </si>
  <si>
    <t>0,45 / 20</t>
  </si>
  <si>
    <t>60сут.</t>
  </si>
  <si>
    <t xml:space="preserve">0,45 / 12 </t>
  </si>
  <si>
    <t>"Вишневое"</t>
  </si>
  <si>
    <t xml:space="preserve">"Грушевый аромат"  ГОСТ </t>
  </si>
  <si>
    <t>"Лимонад" ГОСТ</t>
  </si>
  <si>
    <t xml:space="preserve">"Тархун" ГОСТ </t>
  </si>
  <si>
    <t xml:space="preserve">Коктейль "Мохито лайм-мята" </t>
  </si>
  <si>
    <t>"Домашний лимонад Имбирный"</t>
  </si>
  <si>
    <t xml:space="preserve">"Домашний лимонад Лимонный" </t>
  </si>
  <si>
    <t xml:space="preserve">"Домашний лимонад Клубника" </t>
  </si>
  <si>
    <t xml:space="preserve">"Лимонад" ГОСТ </t>
  </si>
  <si>
    <t xml:space="preserve">"Вишневый аромат" ГОСТ </t>
  </si>
  <si>
    <t xml:space="preserve">"Грушевый аромат" ГОСТ </t>
  </si>
  <si>
    <t>"Алтай-аква" пэт газ</t>
  </si>
  <si>
    <t>"Алтай-аква" пэт  негаз</t>
  </si>
  <si>
    <t>"WEISS BERG" пшеничное, н/ф</t>
  </si>
  <si>
    <t>"WEISS BERG" Малина пшеничное, н/ф</t>
  </si>
  <si>
    <t>"IRISH ALE" темное</t>
  </si>
  <si>
    <t>"Жигулевское"  светлое</t>
  </si>
  <si>
    <t>"Лещ" светлое</t>
  </si>
  <si>
    <t>"МАZАЙ" светлое, н/ф</t>
  </si>
  <si>
    <t>"Немецкое" светлое</t>
  </si>
  <si>
    <t>"Одна Тонна" светлое</t>
  </si>
  <si>
    <t>"Свежий розлив" светлое</t>
  </si>
  <si>
    <t>"Чешское" светлое</t>
  </si>
  <si>
    <t xml:space="preserve">"Чешское" светлое, н/ф </t>
  </si>
  <si>
    <t>"WEISS BERG" безалкогольное пшеничное, н/ф</t>
  </si>
  <si>
    <t>"WEISS BERG" Вишня пшеничное, н/ф</t>
  </si>
  <si>
    <t>"WEISS BERG" Лайм пшеничное, н/ф</t>
  </si>
  <si>
    <t>"DUNKEL BERG" темное</t>
  </si>
  <si>
    <t>"LAGER" светлое</t>
  </si>
  <si>
    <t>"PILS" светлое</t>
  </si>
  <si>
    <t>"Алтай Хан" светлое</t>
  </si>
  <si>
    <t>"Алтайский колос "светлое</t>
  </si>
  <si>
    <t>"Андреич" светлое</t>
  </si>
  <si>
    <t>"Жатецкий Хмель" светлое</t>
  </si>
  <si>
    <t>"Жигулевское" светлое</t>
  </si>
  <si>
    <t xml:space="preserve">"Немецкое" светлое, </t>
  </si>
  <si>
    <t>"Немецкое" светлое, н/ф</t>
  </si>
  <si>
    <t>"Чешское" оригинальное светлое</t>
  </si>
  <si>
    <t>"Варим сусло" н/ф</t>
  </si>
  <si>
    <t xml:space="preserve">"Чешское барное" светлое </t>
  </si>
  <si>
    <t>Квас "Ржаной бочонок" 30 л. ПЭТ</t>
  </si>
  <si>
    <t xml:space="preserve">"Вишня в дубе" </t>
  </si>
  <si>
    <t>"Искусство Варить Ирландский эль" красное</t>
  </si>
  <si>
    <t xml:space="preserve">"Трехсосенское" светлое </t>
  </si>
  <si>
    <t>"Бочонок для друзей" Живое</t>
  </si>
  <si>
    <t>"Витязь Ульяновское" светлое</t>
  </si>
  <si>
    <t>"Крепкий хмель" светлое</t>
  </si>
  <si>
    <t>"Волжская Пивоварня Бархатное" темное</t>
  </si>
  <si>
    <t>"Дуб и Обруч" бочковое светлое</t>
  </si>
  <si>
    <t xml:space="preserve">"Жигулевское традиционное СССР" светлое </t>
  </si>
  <si>
    <t xml:space="preserve">"Пшеничка" светлое, н/ф </t>
  </si>
  <si>
    <t>"Рижское"  Премиальное светлое</t>
  </si>
  <si>
    <t xml:space="preserve">"Чешское барное"  светлое </t>
  </si>
  <si>
    <t xml:space="preserve">"Искусство Варить Чешское барное" светлое </t>
  </si>
  <si>
    <t xml:space="preserve">0,5 / 20 </t>
  </si>
  <si>
    <t>0,5 / 20</t>
  </si>
  <si>
    <t xml:space="preserve">"Ячменное" светлое н/ф </t>
  </si>
  <si>
    <t xml:space="preserve">"Жигули" светлое </t>
  </si>
  <si>
    <t xml:space="preserve">"Пшеничное" н/ф </t>
  </si>
  <si>
    <t>"Портер" темное</t>
  </si>
  <si>
    <t xml:space="preserve">"Чешское элитное" </t>
  </si>
  <si>
    <t>"Особое поручение" светлое, н/ф</t>
  </si>
  <si>
    <t>"Гинтарас" темное бархатное</t>
  </si>
  <si>
    <t>"Медовушка"</t>
  </si>
  <si>
    <t xml:space="preserve">"Ирландский Эль" темное </t>
  </si>
  <si>
    <t>"Белая скала" н /ф</t>
  </si>
  <si>
    <t>"Chester's" полусухой Яблочный</t>
  </si>
  <si>
    <t>"Chester's" с вишневым соком</t>
  </si>
  <si>
    <t>"Chester's" с соком лесных ягод</t>
  </si>
  <si>
    <t>"Chester's" сладкий Яблочный</t>
  </si>
  <si>
    <t>"Chester's" пуаре сладкий Грушевый</t>
  </si>
  <si>
    <t xml:space="preserve"> "Вобла фирменное" светлое </t>
  </si>
  <si>
    <t>"Чешское белое" неосветленное , н/ф</t>
  </si>
  <si>
    <t xml:space="preserve">"Altendorf Bier" светлое </t>
  </si>
  <si>
    <t xml:space="preserve">"Golfschteiner Beer " светлое </t>
  </si>
  <si>
    <t xml:space="preserve">"Немецкое крепкое " светлое </t>
  </si>
  <si>
    <t xml:space="preserve">"Чешское " светлое </t>
  </si>
  <si>
    <t>"Симферопольское" светлое</t>
  </si>
  <si>
    <t>"Крым" светлое</t>
  </si>
  <si>
    <t>"Крым Ялта" светлое</t>
  </si>
  <si>
    <t>"Крымская Ривьера" светлое</t>
  </si>
  <si>
    <t>"Бархатное" темное</t>
  </si>
  <si>
    <t>"Крюгер  Классическое" светлое</t>
  </si>
  <si>
    <t>"Крюгер Бархатное" темное</t>
  </si>
  <si>
    <t xml:space="preserve">"Крюгер мягкий"  светлое </t>
  </si>
  <si>
    <t>"Крюгер традиционный" светлое</t>
  </si>
  <si>
    <t xml:space="preserve">"Томское фирменное" светлое </t>
  </si>
  <si>
    <t>"Лакинское" светлое</t>
  </si>
  <si>
    <t xml:space="preserve">"Немецкое" н/ф </t>
  </si>
  <si>
    <t xml:space="preserve">Торговый представитель :                                                                                                                                                                               тел:     </t>
  </si>
  <si>
    <t xml:space="preserve">"Бойлерное "светлое </t>
  </si>
  <si>
    <t xml:space="preserve">TARGET active </t>
  </si>
  <si>
    <t xml:space="preserve">TARGET original </t>
  </si>
  <si>
    <t xml:space="preserve">TARGET maximum </t>
  </si>
  <si>
    <t>"Чешское " светлое</t>
  </si>
  <si>
    <t xml:space="preserve">"Чешское"н/ф </t>
  </si>
  <si>
    <t>"Hopmeister" мюнхенский  хелес</t>
  </si>
  <si>
    <t>"Hopmeister" weizen</t>
  </si>
  <si>
    <t>Пуаре "Сливовица"</t>
  </si>
  <si>
    <t>Сидр "Апероль Шприц"</t>
  </si>
  <si>
    <t>Сидр полусладкий "Персиковый  Беллини"</t>
  </si>
  <si>
    <t xml:space="preserve">Медовуха сладкая "Малиновая"  </t>
  </si>
  <si>
    <t xml:space="preserve">Пиво "ХМЕЛКА" (HMELKA) светлое </t>
  </si>
  <si>
    <t xml:space="preserve">Пиво "ХМЕЛКА" (HMELKA) темное  </t>
  </si>
  <si>
    <t>"Чешское Элитное" светлое</t>
  </si>
  <si>
    <t>"Немецкое" светлое нефильт.</t>
  </si>
  <si>
    <t>"Немецкое" светлое  фильт.</t>
  </si>
  <si>
    <t>Чёрная гора н/ф, тёмное</t>
  </si>
  <si>
    <t>64,54р.</t>
  </si>
  <si>
    <t>"Крым" тёмное</t>
  </si>
  <si>
    <t>"Крым Жигулевское"</t>
  </si>
  <si>
    <t>"Крым светлое" светлое</t>
  </si>
  <si>
    <t>"Мягкий солод"</t>
  </si>
  <si>
    <t>0,44 / 20</t>
  </si>
  <si>
    <t>"Три Тонны" светлое</t>
  </si>
  <si>
    <t>0,45 /12</t>
  </si>
  <si>
    <t>"Алтай Хан"  светлое</t>
  </si>
  <si>
    <t>0,44/ 12</t>
  </si>
  <si>
    <t>"Снежный Эль" н/ф</t>
  </si>
  <si>
    <t xml:space="preserve">"Самосвал" светлое </t>
  </si>
  <si>
    <t xml:space="preserve">"Чешский гранат" темное </t>
  </si>
  <si>
    <t xml:space="preserve">"DOBRY LIBOR" светлое </t>
  </si>
  <si>
    <t xml:space="preserve">"ЯсенХмель" светлое безалкогольное </t>
  </si>
  <si>
    <t>DOVOD №1 (APL)</t>
  </si>
  <si>
    <t xml:space="preserve">DOVOD №2 "Juicy wheatbeer" </t>
  </si>
  <si>
    <t xml:space="preserve">DOVOD №3 "Magnum IPA" </t>
  </si>
  <si>
    <t>DOVOD №5 пилснер</t>
  </si>
  <si>
    <t>DOVOD №6 "Нетрезвая вишня"</t>
  </si>
  <si>
    <t xml:space="preserve">DOVOD №7 (DIPA)"Кузькина мать" </t>
  </si>
  <si>
    <t>"Чешский вкус"н/ф</t>
  </si>
  <si>
    <t>Сидр фруктовый "Черная Вишня"</t>
  </si>
  <si>
    <t>Сидр  "ЗИМ АЙС" (Черная смородина)</t>
  </si>
  <si>
    <t>Сидр фруктовый "Куба Либре"</t>
  </si>
  <si>
    <t>85,40 р.  / 75,40 р.</t>
  </si>
  <si>
    <t>2562 р. / 2262 р.</t>
  </si>
  <si>
    <t>94,40 р. / 84,40 р.</t>
  </si>
  <si>
    <t>2832 р. / 2532 р.</t>
  </si>
  <si>
    <t>87,40 р. / 77,40 р.</t>
  </si>
  <si>
    <t>2622 р. / 2322 р.</t>
  </si>
  <si>
    <t>92,40 р. / 82,40 р.</t>
  </si>
  <si>
    <t>2772 р. / 2472 р.</t>
  </si>
  <si>
    <t>98,40 р. / 88,40 р.</t>
  </si>
  <si>
    <t>2952 р. / 2652 р.</t>
  </si>
  <si>
    <t>91,40 р. / 81,40 р.</t>
  </si>
  <si>
    <t>2742 р. / 2442 р.</t>
  </si>
  <si>
    <t>100,4 р. / 90,40 р.</t>
  </si>
  <si>
    <t>3012 р. / 2712 р.</t>
  </si>
  <si>
    <t>95,40 р. / 85,49 р.</t>
  </si>
  <si>
    <t>2862 р. / 2562 р.</t>
  </si>
  <si>
    <t>99,40 р. / 89,40 р.</t>
  </si>
  <si>
    <t>2982 р. / 2682 р.</t>
  </si>
  <si>
    <t>89,42 р. / 79,40 р.</t>
  </si>
  <si>
    <t>2682 р. / 2382 р.</t>
  </si>
  <si>
    <t>106,50р. / 95,00р.</t>
  </si>
  <si>
    <t>107,50р. / 84,00р.</t>
  </si>
  <si>
    <t>104,50р. / 82,00р.</t>
  </si>
  <si>
    <t>106,60р. / 95,00р.</t>
  </si>
  <si>
    <t>107,90р. / 95,00р.</t>
  </si>
  <si>
    <t>105,90р. / 85,00р.</t>
  </si>
  <si>
    <t>105,80р. / 83,00р.</t>
  </si>
  <si>
    <t>3195р. / 2850р.</t>
  </si>
  <si>
    <t>3225р. / 2520р.</t>
  </si>
  <si>
    <t>3135р. / 2460р.</t>
  </si>
  <si>
    <t>3198р. / 2850р.</t>
  </si>
  <si>
    <t>3237р. / 2850р.</t>
  </si>
  <si>
    <t>3177р. / 2550р.</t>
  </si>
  <si>
    <t>3174р. / 2490р.</t>
  </si>
  <si>
    <t xml:space="preserve">"HEIZENBERG" светлое </t>
  </si>
  <si>
    <t>99,20 р. / 90,00 р.</t>
  </si>
  <si>
    <t>4960 р. / 4500 р.</t>
  </si>
  <si>
    <t>101,6 р. / 90,00 р.</t>
  </si>
  <si>
    <t>5080 р. / 4500 р.</t>
  </si>
  <si>
    <t>"Пражское мягкое" светлое</t>
  </si>
  <si>
    <t xml:space="preserve">"Шотландский эль " темное </t>
  </si>
  <si>
    <t>KBREW (Кожевниково)</t>
  </si>
  <si>
    <t xml:space="preserve">"Вобла фирменная" светлое </t>
  </si>
  <si>
    <t>0,44 / 12</t>
  </si>
  <si>
    <t>67,00 р./ 60,00 р.</t>
  </si>
  <si>
    <t>67,00 р. /60,00 р.</t>
  </si>
  <si>
    <t>3350 р. / 3000 р.</t>
  </si>
  <si>
    <t xml:space="preserve">                                                                                                            Бочкари                                                                                                                </t>
  </si>
  <si>
    <t xml:space="preserve">"Лимонад" </t>
  </si>
  <si>
    <t>"Мохито"</t>
  </si>
  <si>
    <t>0,33 / 6</t>
  </si>
  <si>
    <t>0,45 / 6</t>
  </si>
  <si>
    <t xml:space="preserve">"Дельное" светлое </t>
  </si>
  <si>
    <t>"Дельное" н/ф</t>
  </si>
  <si>
    <t xml:space="preserve">"Хмельная бочка" светлое </t>
  </si>
  <si>
    <t xml:space="preserve">"Душевное пиво Российское" светлое </t>
  </si>
  <si>
    <t xml:space="preserve">"Афоня" светлое </t>
  </si>
  <si>
    <t xml:space="preserve">"Дружбан" светлое </t>
  </si>
  <si>
    <t xml:space="preserve">Черепановские напитки  </t>
  </si>
  <si>
    <t>Стиль пива</t>
  </si>
  <si>
    <t>Описание</t>
  </si>
  <si>
    <t>Этикетка</t>
  </si>
  <si>
    <t>Цена за шт</t>
  </si>
  <si>
    <t>Сезонность</t>
  </si>
  <si>
    <t>Сладкий Стаут  0,5 бут</t>
  </si>
  <si>
    <t xml:space="preserve">Стаут, сваренный с добавлением лактозы и овсяных хлопьев, которые придают данному сорту кремовость и сливочность.
Легкое и питкое пиво для любителей темных сортов вне времени года.
</t>
  </si>
  <si>
    <t>15,0/5</t>
  </si>
  <si>
    <t>Регулярное</t>
  </si>
  <si>
    <t>Американский Лагер  0,5 бут</t>
  </si>
  <si>
    <t>Лагер, исполненный в Американском стиле с использованием хмелей El Dorado (США) и Cascade (США), а также рисовых хлопьев, которые делают это пиво легким и в меру сухим.</t>
  </si>
  <si>
    <t>12,5 / 4,8</t>
  </si>
  <si>
    <t>Красный Лагер  0,5 бут</t>
  </si>
  <si>
    <t>Красное, прозрачное, карамельное пиво с ароматом орехов и сухофруктов. Солодовость этого пива подчеркивается легкой хмелевой горчинкой.</t>
  </si>
  <si>
    <t>14,0 / 5</t>
  </si>
  <si>
    <t>Пшеничный Эль  0,5 бут</t>
  </si>
  <si>
    <t>Сливочное пшеничное пиво, сваренное с добавлением лактозы, дающее молочную ароматику и напоминающее мороженое пломбир. В аромате чувствуется ванильная свежесть.</t>
  </si>
  <si>
    <t>15,0 / 5,5</t>
  </si>
  <si>
    <t>Американская ИПА  0,5 бут</t>
  </si>
  <si>
    <t xml:space="preserve"> Классическая ИПА с хвойными, цитрусовыми ароматами и выраженной, но мягкой горечью, которую оттеняет лёгкая карамельность во вкусе.</t>
  </si>
  <si>
    <t>16,5/6,5</t>
  </si>
  <si>
    <t>Малиновый Берлинер  0,5 бут</t>
  </si>
  <si>
    <t>Малиновый эль с приятной йогуртовой кислинкой, которая образуется за счет добавления натурального малинового пюре. Искристое и пенное пиво, отлично утоляющее жажду</t>
  </si>
  <si>
    <t>14/5,5</t>
  </si>
  <si>
    <t>Сезонное</t>
  </si>
  <si>
    <t>Гозе  0,5 бут</t>
  </si>
  <si>
    <t>Традиционное немецкое пиво родом из Лейпцига, с добавлением кориандра и соли, которые придают этому сорту пикантную кислинку и пряную ароматику.</t>
  </si>
  <si>
    <t>12,0/5</t>
  </si>
  <si>
    <t>Балтийский Портер  0,5 бут</t>
  </si>
  <si>
    <t xml:space="preserve"> Темное, умеренно плотное пиво с ароматом карамели, сухофруктов и кофе, который образуется от смеси карамельных и темных солодов. Пиво с насыщенным кофейным вкусом и приятной сухостью в послевкусии.</t>
  </si>
  <si>
    <t>19,0/8,5</t>
  </si>
  <si>
    <t>Томатный Гозе  0,5 бут</t>
  </si>
  <si>
    <t>Классическое гозе, сваренное с добавлением томатной пасты, экстракта перца чили, приправой Уцхо-сунели и охмеленное Magnum</t>
  </si>
  <si>
    <t>13,0/5</t>
  </si>
  <si>
    <t>Ананасовый Гозе 0,5 бут</t>
  </si>
  <si>
    <t>Cовременный гозе, сваренный с добавлением ананасового пюре, розовой соли и душистого кориандра. Тонкая йогуртовая кислинка и сочный спелый ананас - прекрасное сочетание в любое время года</t>
  </si>
  <si>
    <t>Черничный Стаут 0,5 бут</t>
  </si>
  <si>
    <t>Ягодный Стаут, сваренный с добавлением черничного сока. В насыщенном вкусе пива преобладают тона темного солода и черники, шоколада и карамели, плавно перетекающие в приятное послевкусие.</t>
  </si>
  <si>
    <t>17,0/6,5</t>
  </si>
  <si>
    <t>Характеристики
ABV / OG</t>
  </si>
  <si>
    <t>BREWNET</t>
  </si>
  <si>
    <t>45,90р.</t>
  </si>
  <si>
    <t>82,10р./70,80р.</t>
  </si>
  <si>
    <t>75,80р./63,20р.</t>
  </si>
  <si>
    <t>81,20р./69,00р.</t>
  </si>
  <si>
    <t>83,80р./71,80р.</t>
  </si>
  <si>
    <t>76,30р./63,80р.</t>
  </si>
  <si>
    <t>79,10р./66,80р.</t>
  </si>
  <si>
    <t>3790,00р./3160,00р.</t>
  </si>
  <si>
    <t>4060,00р./3450,00р.</t>
  </si>
  <si>
    <t>4190,00р./3590,00р.</t>
  </si>
  <si>
    <t>3815,00р./3190,00р.</t>
  </si>
  <si>
    <t>3955,00р./3340,00р.</t>
  </si>
  <si>
    <t>1377,00р.</t>
  </si>
  <si>
    <t>2463,00р./2124,00р.</t>
  </si>
  <si>
    <t>83,30р./76,20р.</t>
  </si>
  <si>
    <t>86,40р./78,30р.</t>
  </si>
  <si>
    <t>83,80р./76,70р.</t>
  </si>
  <si>
    <t>84,00р./77,90р.</t>
  </si>
  <si>
    <t>93,90р./86,30р.</t>
  </si>
  <si>
    <t>85,90р./78,90р.</t>
  </si>
  <si>
    <t>84,80р./77,70р.</t>
  </si>
  <si>
    <t>82,60р./76,40р.</t>
  </si>
  <si>
    <t>83,70р./77,60р.</t>
  </si>
  <si>
    <t>87,90р./80,00р.</t>
  </si>
  <si>
    <t>90,30р./83,60р.</t>
  </si>
  <si>
    <t>82,30р./75,00р.</t>
  </si>
  <si>
    <t>2499,00р./2286,00р.</t>
  </si>
  <si>
    <t>2592,00р./2349,00р.</t>
  </si>
  <si>
    <t>2514,00р./2301,00р.</t>
  </si>
  <si>
    <t>2520,00р./2337,00р.</t>
  </si>
  <si>
    <t>2817,00р./2589,00р.</t>
  </si>
  <si>
    <t>2577,00р./2367,00р.</t>
  </si>
  <si>
    <t>2544,00р./2331,00р.</t>
  </si>
  <si>
    <t>2478,00р./2292,00р.</t>
  </si>
  <si>
    <t>2511,00р./2328,00р.</t>
  </si>
  <si>
    <t>2637,00р./2400,00р.</t>
  </si>
  <si>
    <t>2709,00р./2508,00р.</t>
  </si>
  <si>
    <t>2469,00р./2250,00р.</t>
  </si>
</sst>
</file>

<file path=xl/styles.xml><?xml version="1.0" encoding="utf-8"?>
<styleSheet xmlns="http://schemas.openxmlformats.org/spreadsheetml/2006/main">
  <numFmts count="4">
    <numFmt numFmtId="164" formatCode="#,##0.00&quot;р.&quot;;[Red]\-#,##0.00&quot;р.&quot;"/>
    <numFmt numFmtId="165" formatCode="#,##0.00&quot;р.&quot;"/>
    <numFmt numFmtId="166" formatCode="0.0"/>
    <numFmt numFmtId="167" formatCode="#,##0&quot;р.&quot;"/>
  </numFmts>
  <fonts count="32">
    <font>
      <sz val="11"/>
      <color theme="1"/>
      <name val="Calibri"/>
      <family val="2"/>
      <charset val="204"/>
      <scheme val="minor"/>
    </font>
    <font>
      <b/>
      <i/>
      <sz val="16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b/>
      <sz val="48"/>
      <color theme="1"/>
      <name val="Cambria"/>
      <family val="1"/>
      <charset val="204"/>
      <scheme val="major"/>
    </font>
    <font>
      <b/>
      <sz val="36"/>
      <color theme="1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48"/>
      <color indexed="8"/>
      <name val="Cambria (Основной текст)"/>
      <charset val="204"/>
    </font>
    <font>
      <sz val="48"/>
      <color indexed="8"/>
      <name val="Cambria (Основной текст)"/>
      <charset val="204"/>
    </font>
    <font>
      <sz val="48"/>
      <name val="Cambria (Основной текст)"/>
      <charset val="204"/>
    </font>
    <font>
      <b/>
      <sz val="72"/>
      <color theme="0"/>
      <name val="Cambria"/>
      <family val="1"/>
      <charset val="204"/>
      <scheme val="major"/>
    </font>
    <font>
      <b/>
      <i/>
      <sz val="48"/>
      <color theme="1"/>
      <name val="Cambria (Основной текст)"/>
      <charset val="204"/>
    </font>
    <font>
      <sz val="48"/>
      <color theme="1"/>
      <name val="Cambria (Основной текст)"/>
      <charset val="204"/>
    </font>
    <font>
      <b/>
      <sz val="48"/>
      <color indexed="8"/>
      <name val="Cambria"/>
      <family val="1"/>
      <charset val="204"/>
      <scheme val="major"/>
    </font>
    <font>
      <sz val="48"/>
      <color theme="1"/>
      <name val="Cambria"/>
      <family val="1"/>
      <charset val="204"/>
      <scheme val="major"/>
    </font>
    <font>
      <b/>
      <i/>
      <sz val="48"/>
      <color theme="1"/>
      <name val="Cambria"/>
      <family val="1"/>
      <charset val="204"/>
      <scheme val="major"/>
    </font>
    <font>
      <b/>
      <sz val="48"/>
      <color indexed="8"/>
      <name val="Cambria"/>
      <family val="1"/>
      <scheme val="major"/>
    </font>
    <font>
      <sz val="48"/>
      <color indexed="8"/>
      <name val="Cambria"/>
      <family val="1"/>
      <charset val="204"/>
      <scheme val="major"/>
    </font>
    <font>
      <sz val="48"/>
      <color indexed="8"/>
      <name val="Al Bayan Plain"/>
      <charset val="204"/>
    </font>
    <font>
      <sz val="48"/>
      <color theme="1"/>
      <name val="Calibri"/>
      <family val="2"/>
      <charset val="204"/>
      <scheme val="minor"/>
    </font>
    <font>
      <sz val="72"/>
      <color indexed="8"/>
      <name val="Cambria"/>
      <family val="1"/>
      <charset val="204"/>
      <scheme val="major"/>
    </font>
    <font>
      <b/>
      <sz val="36"/>
      <color indexed="8"/>
      <name val="Cambria (Основной текст)"/>
      <charset val="204"/>
    </font>
    <font>
      <b/>
      <sz val="36"/>
      <color rgb="FF000000"/>
      <name val="Cambria (Основной текст)"/>
      <charset val="204"/>
    </font>
    <font>
      <sz val="36"/>
      <color indexed="8"/>
      <name val="Cambria (Основной текст)"/>
      <charset val="204"/>
    </font>
    <font>
      <sz val="36"/>
      <name val="Cambria (Основной текст)"/>
      <charset val="204"/>
    </font>
    <font>
      <b/>
      <sz val="36"/>
      <color indexed="8"/>
      <name val="Cambria"/>
      <family val="1"/>
      <charset val="204"/>
      <scheme val="major"/>
    </font>
    <font>
      <b/>
      <sz val="36"/>
      <color rgb="FF000000"/>
      <name val="Cambria"/>
      <family val="1"/>
    </font>
    <font>
      <sz val="36"/>
      <color indexed="8"/>
      <name val="Cambria"/>
      <family val="1"/>
      <charset val="204"/>
      <scheme val="major"/>
    </font>
    <font>
      <sz val="36"/>
      <color rgb="FF000000"/>
      <name val="Cambria (Основной текст)"/>
      <charset val="204"/>
    </font>
    <font>
      <sz val="36"/>
      <color theme="1"/>
      <name val="Calibri"/>
      <family val="2"/>
      <charset val="204"/>
      <scheme val="minor"/>
    </font>
    <font>
      <sz val="36"/>
      <color theme="1"/>
      <name val="Cambria (Основной текст)"/>
      <charset val="204"/>
    </font>
    <font>
      <b/>
      <sz val="36"/>
      <color indexed="8"/>
      <name val="Cambria"/>
      <family val="1"/>
      <scheme val="major"/>
    </font>
    <font>
      <b/>
      <i/>
      <sz val="36"/>
      <color theme="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/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6" fillId="4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3" fillId="2" borderId="0" xfId="0" applyFont="1" applyFill="1"/>
    <xf numFmtId="0" fontId="14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/>
    </xf>
    <xf numFmtId="166" fontId="16" fillId="2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0" fontId="18" fillId="0" borderId="0" xfId="0" applyFont="1"/>
    <xf numFmtId="164" fontId="16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/>
    </xf>
    <xf numFmtId="165" fontId="23" fillId="2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center" vertical="center"/>
    </xf>
    <xf numFmtId="165" fontId="26" fillId="2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6" borderId="1" xfId="0" applyNumberFormat="1" applyFont="1" applyFill="1" applyBorder="1" applyAlignment="1">
      <alignment horizontal="center"/>
    </xf>
    <xf numFmtId="165" fontId="26" fillId="2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/>
    </xf>
    <xf numFmtId="0" fontId="28" fillId="0" borderId="0" xfId="0" applyFont="1"/>
    <xf numFmtId="0" fontId="26" fillId="4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7" fontId="22" fillId="2" borderId="1" xfId="0" applyNumberFormat="1" applyFont="1" applyFill="1" applyBorder="1" applyAlignment="1">
      <alignment horizontal="center" vertical="center"/>
    </xf>
    <xf numFmtId="166" fontId="22" fillId="2" borderId="1" xfId="0" applyNumberFormat="1" applyFont="1" applyFill="1" applyBorder="1" applyAlignment="1">
      <alignment horizontal="center" vertical="center"/>
    </xf>
    <xf numFmtId="165" fontId="29" fillId="2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167" fontId="26" fillId="0" borderId="1" xfId="0" applyNumberFormat="1" applyFont="1" applyFill="1" applyBorder="1" applyAlignment="1">
      <alignment horizontal="center"/>
    </xf>
    <xf numFmtId="167" fontId="26" fillId="2" borderId="1" xfId="0" applyNumberFormat="1" applyFont="1" applyFill="1" applyBorder="1" applyAlignment="1">
      <alignment horizontal="center"/>
    </xf>
    <xf numFmtId="167" fontId="22" fillId="2" borderId="1" xfId="0" applyNumberFormat="1" applyFont="1" applyFill="1" applyBorder="1" applyAlignment="1">
      <alignment horizontal="center"/>
    </xf>
    <xf numFmtId="165" fontId="29" fillId="2" borderId="1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8078450" y="5792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1750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3</xdr:col>
      <xdr:colOff>42333</xdr:colOff>
      <xdr:row>263</xdr:row>
      <xdr:rowOff>42333</xdr:rowOff>
    </xdr:from>
    <xdr:to>
      <xdr:col>4</xdr:col>
      <xdr:colOff>84666</xdr:colOff>
      <xdr:row>264</xdr:row>
      <xdr:rowOff>0</xdr:rowOff>
    </xdr:to>
    <xdr:pic>
      <xdr:nvPicPr>
        <xdr:cNvPr id="14" name="Рисунок 3">
          <a:extLst>
            <a:ext uri="{FF2B5EF4-FFF2-40B4-BE49-F238E27FC236}">
              <a16:creationId xmlns:a16="http://schemas.microsoft.com/office/drawing/2014/main" xmlns="" id="{28F00978-4CF0-994F-99DC-7ADEABFC8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47333" y="247565333"/>
          <a:ext cx="4741333" cy="5164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169333</xdr:colOff>
      <xdr:row>267</xdr:row>
      <xdr:rowOff>84666</xdr:rowOff>
    </xdr:from>
    <xdr:to>
      <xdr:col>3</xdr:col>
      <xdr:colOff>4445001</xdr:colOff>
      <xdr:row>267</xdr:row>
      <xdr:rowOff>5164667</xdr:rowOff>
    </xdr:to>
    <xdr:pic>
      <xdr:nvPicPr>
        <xdr:cNvPr id="16" name="Рисунок 3">
          <a:extLst>
            <a:ext uri="{FF2B5EF4-FFF2-40B4-BE49-F238E27FC236}">
              <a16:creationId xmlns:a16="http://schemas.microsoft.com/office/drawing/2014/main" xmlns="" id="{BE1D12F3-53B3-934E-B6E1-E313E1C2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74333" y="268435666"/>
          <a:ext cx="4275668" cy="5080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42333</xdr:colOff>
      <xdr:row>266</xdr:row>
      <xdr:rowOff>50800</xdr:rowOff>
    </xdr:from>
    <xdr:to>
      <xdr:col>4</xdr:col>
      <xdr:colOff>0</xdr:colOff>
      <xdr:row>267</xdr:row>
      <xdr:rowOff>42333</xdr:rowOff>
    </xdr:to>
    <xdr:pic>
      <xdr:nvPicPr>
        <xdr:cNvPr id="17" name="Рисунок 8" descr="raspberry обрез.jpg">
          <a:extLst>
            <a:ext uri="{FF2B5EF4-FFF2-40B4-BE49-F238E27FC236}">
              <a16:creationId xmlns:a16="http://schemas.microsoft.com/office/drawing/2014/main" xmlns="" id="{BC38579A-9D7A-EB42-81C4-5DAF7A187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47333" y="263194800"/>
          <a:ext cx="4656667" cy="519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5672667</xdr:colOff>
      <xdr:row>265</xdr:row>
      <xdr:rowOff>127000</xdr:rowOff>
    </xdr:from>
    <xdr:to>
      <xdr:col>4</xdr:col>
      <xdr:colOff>846667</xdr:colOff>
      <xdr:row>266</xdr:row>
      <xdr:rowOff>127000</xdr:rowOff>
    </xdr:to>
    <xdr:pic>
      <xdr:nvPicPr>
        <xdr:cNvPr id="18" name="Рисунок 9" descr="обрез ИП.jpg">
          <a:extLst>
            <a:ext uri="{FF2B5EF4-FFF2-40B4-BE49-F238E27FC236}">
              <a16:creationId xmlns:a16="http://schemas.microsoft.com/office/drawing/2014/main" xmlns="" id="{8AC8D43B-17EF-0D49-B91C-3B04C519E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008667" y="258064000"/>
          <a:ext cx="5842000" cy="520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-1</xdr:colOff>
      <xdr:row>262</xdr:row>
      <xdr:rowOff>42333</xdr:rowOff>
    </xdr:from>
    <xdr:to>
      <xdr:col>4</xdr:col>
      <xdr:colOff>84667</xdr:colOff>
      <xdr:row>263</xdr:row>
      <xdr:rowOff>84667</xdr:rowOff>
    </xdr:to>
    <xdr:pic>
      <xdr:nvPicPr>
        <xdr:cNvPr id="19" name="Рисунок 10">
          <a:extLst>
            <a:ext uri="{FF2B5EF4-FFF2-40B4-BE49-F238E27FC236}">
              <a16:creationId xmlns:a16="http://schemas.microsoft.com/office/drawing/2014/main" xmlns="" id="{15E7923E-C675-0A4B-98BD-D94379A70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04999" y="242358333"/>
          <a:ext cx="4783668" cy="524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-1</xdr:colOff>
      <xdr:row>264</xdr:row>
      <xdr:rowOff>55035</xdr:rowOff>
    </xdr:from>
    <xdr:to>
      <xdr:col>4</xdr:col>
      <xdr:colOff>42332</xdr:colOff>
      <xdr:row>265</xdr:row>
      <xdr:rowOff>42333</xdr:rowOff>
    </xdr:to>
    <xdr:pic>
      <xdr:nvPicPr>
        <xdr:cNvPr id="20" name="Рисунок 11">
          <a:extLst>
            <a:ext uri="{FF2B5EF4-FFF2-40B4-BE49-F238E27FC236}">
              <a16:creationId xmlns:a16="http://schemas.microsoft.com/office/drawing/2014/main" xmlns="" id="{006B68B6-5954-174C-B193-2B42F2228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04999" y="252785035"/>
          <a:ext cx="4741333" cy="519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42333</xdr:colOff>
      <xdr:row>268</xdr:row>
      <xdr:rowOff>-1</xdr:rowOff>
    </xdr:from>
    <xdr:to>
      <xdr:col>4</xdr:col>
      <xdr:colOff>42333</xdr:colOff>
      <xdr:row>269</xdr:row>
      <xdr:rowOff>42332</xdr:rowOff>
    </xdr:to>
    <xdr:pic>
      <xdr:nvPicPr>
        <xdr:cNvPr id="21" name="Рисунок 12" descr="zaliv лого.jpg">
          <a:extLst>
            <a:ext uri="{FF2B5EF4-FFF2-40B4-BE49-F238E27FC236}">
              <a16:creationId xmlns:a16="http://schemas.microsoft.com/office/drawing/2014/main" xmlns="" id="{1D67F8E3-9FDC-134A-870D-D04BF1E0F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47333" y="273557999"/>
          <a:ext cx="4699000" cy="52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127000</xdr:colOff>
      <xdr:row>269</xdr:row>
      <xdr:rowOff>143933</xdr:rowOff>
    </xdr:from>
    <xdr:to>
      <xdr:col>3</xdr:col>
      <xdr:colOff>4233333</xdr:colOff>
      <xdr:row>269</xdr:row>
      <xdr:rowOff>5164667</xdr:rowOff>
    </xdr:to>
    <xdr:pic>
      <xdr:nvPicPr>
        <xdr:cNvPr id="22" name="Рисунок 13" descr="na Chili_print (1)_page-0001.jpg">
          <a:extLst>
            <a:ext uri="{FF2B5EF4-FFF2-40B4-BE49-F238E27FC236}">
              <a16:creationId xmlns:a16="http://schemas.microsoft.com/office/drawing/2014/main" xmlns="" id="{EE48C020-E877-DA45-842E-93C57FFEF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32000" y="278908933"/>
          <a:ext cx="4487333" cy="5020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42334</xdr:colOff>
      <xdr:row>269</xdr:row>
      <xdr:rowOff>5164667</xdr:rowOff>
    </xdr:from>
    <xdr:to>
      <xdr:col>4</xdr:col>
      <xdr:colOff>0</xdr:colOff>
      <xdr:row>271</xdr:row>
      <xdr:rowOff>-1</xdr:rowOff>
    </xdr:to>
    <xdr:pic>
      <xdr:nvPicPr>
        <xdr:cNvPr id="23" name="Рисунок 13" descr="Tem Pache.jpg">
          <a:extLst>
            <a:ext uri="{FF2B5EF4-FFF2-40B4-BE49-F238E27FC236}">
              <a16:creationId xmlns:a16="http://schemas.microsoft.com/office/drawing/2014/main" xmlns="" id="{C3FDDC72-2C4A-2840-AB02-F0541A88D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47334" y="283929667"/>
          <a:ext cx="4656666" cy="5249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42333</xdr:colOff>
      <xdr:row>271</xdr:row>
      <xdr:rowOff>84667</xdr:rowOff>
    </xdr:from>
    <xdr:to>
      <xdr:col>4</xdr:col>
      <xdr:colOff>42333</xdr:colOff>
      <xdr:row>271</xdr:row>
      <xdr:rowOff>4910667</xdr:rowOff>
    </xdr:to>
    <xdr:pic>
      <xdr:nvPicPr>
        <xdr:cNvPr id="24" name="Рисунок 16" descr="ЧС.jpg">
          <a:extLst>
            <a:ext uri="{FF2B5EF4-FFF2-40B4-BE49-F238E27FC236}">
              <a16:creationId xmlns:a16="http://schemas.microsoft.com/office/drawing/2014/main" xmlns="" id="{F4A42D0B-2CFD-5C45-BC3C-5E55D981E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47333" y="289263667"/>
          <a:ext cx="4699000" cy="48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261</xdr:row>
      <xdr:rowOff>-1</xdr:rowOff>
    </xdr:from>
    <xdr:to>
      <xdr:col>4</xdr:col>
      <xdr:colOff>42333</xdr:colOff>
      <xdr:row>262</xdr:row>
      <xdr:rowOff>42332</xdr:rowOff>
    </xdr:to>
    <xdr:pic>
      <xdr:nvPicPr>
        <xdr:cNvPr id="25" name="Рисунок 5" descr="scream_1 (1).jpg">
          <a:extLst>
            <a:ext uri="{FF2B5EF4-FFF2-40B4-BE49-F238E27FC236}">
              <a16:creationId xmlns:a16="http://schemas.microsoft.com/office/drawing/2014/main" xmlns="" id="{72BBC506-5A0C-FB49-9A4C-57B8A6909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05000" y="237108999"/>
          <a:ext cx="4741333" cy="52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72"/>
  <sheetViews>
    <sheetView tabSelected="1" view="pageBreakPreview" topLeftCell="A100" zoomScale="30" zoomScaleNormal="32" zoomScaleSheetLayoutView="30" zoomScalePageLayoutView="70" workbookViewId="0">
      <selection activeCell="D113" sqref="D113"/>
    </sheetView>
  </sheetViews>
  <sheetFormatPr defaultColWidth="8.77734375" defaultRowHeight="46.2"/>
  <cols>
    <col min="1" max="1" width="201.77734375" style="1" customWidth="1"/>
    <col min="2" max="2" width="78.44140625" style="1" customWidth="1"/>
    <col min="3" max="3" width="78.44140625" style="76" customWidth="1"/>
    <col min="4" max="5" width="61.77734375" style="1" customWidth="1"/>
    <col min="6" max="6" width="59.6640625" style="62" customWidth="1"/>
    <col min="7" max="7" width="68" customWidth="1"/>
    <col min="8" max="8" width="35.44140625" customWidth="1"/>
    <col min="9" max="9" width="3.6640625" customWidth="1"/>
    <col min="10" max="11" width="8.77734375" customWidth="1"/>
    <col min="12" max="12" width="1.6640625" customWidth="1"/>
    <col min="13" max="13" width="31.33203125" customWidth="1"/>
  </cols>
  <sheetData>
    <row r="1" spans="1:7" s="6" customFormat="1" ht="59.25" customHeight="1">
      <c r="A1" s="82" t="s">
        <v>16</v>
      </c>
      <c r="B1" s="82"/>
      <c r="C1" s="82"/>
      <c r="D1" s="82"/>
      <c r="E1" s="82"/>
      <c r="F1" s="82"/>
      <c r="G1" s="82"/>
    </row>
    <row r="2" spans="1:7" s="6" customFormat="1" ht="60" customHeight="1">
      <c r="A2" s="83" t="s">
        <v>170</v>
      </c>
      <c r="B2" s="83"/>
      <c r="C2" s="83"/>
      <c r="D2" s="83"/>
      <c r="E2" s="83"/>
      <c r="F2" s="83"/>
      <c r="G2" s="83"/>
    </row>
    <row r="3" spans="1:7" s="2" customFormat="1" ht="169.95" customHeight="1">
      <c r="A3" s="81" t="s">
        <v>261</v>
      </c>
      <c r="B3" s="81"/>
      <c r="C3" s="81"/>
      <c r="D3" s="81"/>
      <c r="E3" s="81"/>
      <c r="F3" s="81"/>
      <c r="G3" s="81"/>
    </row>
    <row r="4" spans="1:7" s="2" customFormat="1" ht="58.95" customHeight="1">
      <c r="A4" s="7" t="s">
        <v>14</v>
      </c>
      <c r="B4" s="7"/>
      <c r="C4" s="48"/>
      <c r="D4" s="7"/>
      <c r="E4" s="7"/>
      <c r="F4" s="48"/>
      <c r="G4" s="7"/>
    </row>
    <row r="5" spans="1:7" s="3" customFormat="1" ht="58.95" customHeight="1">
      <c r="A5" s="8" t="s">
        <v>22</v>
      </c>
      <c r="B5" s="9" t="s">
        <v>50</v>
      </c>
      <c r="C5" s="65" t="s">
        <v>59</v>
      </c>
      <c r="D5" s="9" t="s">
        <v>0</v>
      </c>
      <c r="E5" s="9" t="s">
        <v>1</v>
      </c>
      <c r="F5" s="49" t="s">
        <v>54</v>
      </c>
      <c r="G5" s="9" t="s">
        <v>2</v>
      </c>
    </row>
    <row r="6" spans="1:7" s="3" customFormat="1" ht="63" customHeight="1">
      <c r="A6" s="10" t="s">
        <v>94</v>
      </c>
      <c r="B6" s="11">
        <v>109</v>
      </c>
      <c r="C6" s="66">
        <f t="shared" ref="C6:C20" si="0">B6*30</f>
        <v>3270</v>
      </c>
      <c r="D6" s="10">
        <v>12</v>
      </c>
      <c r="E6" s="12">
        <v>4.7</v>
      </c>
      <c r="F6" s="50" t="s">
        <v>56</v>
      </c>
      <c r="G6" s="10" t="s">
        <v>7</v>
      </c>
    </row>
    <row r="7" spans="1:7" s="3" customFormat="1" ht="63" customHeight="1">
      <c r="A7" s="10" t="s">
        <v>95</v>
      </c>
      <c r="B7" s="11">
        <v>119</v>
      </c>
      <c r="C7" s="66">
        <f t="shared" si="0"/>
        <v>3570</v>
      </c>
      <c r="D7" s="10">
        <v>14</v>
      </c>
      <c r="E7" s="12">
        <v>4</v>
      </c>
      <c r="F7" s="50" t="s">
        <v>56</v>
      </c>
      <c r="G7" s="10" t="s">
        <v>7</v>
      </c>
    </row>
    <row r="8" spans="1:7" s="3" customFormat="1" ht="63" customHeight="1">
      <c r="A8" s="10" t="s">
        <v>96</v>
      </c>
      <c r="B8" s="11">
        <v>114</v>
      </c>
      <c r="C8" s="66">
        <f t="shared" si="0"/>
        <v>3420</v>
      </c>
      <c r="D8" s="10">
        <v>16</v>
      </c>
      <c r="E8" s="12">
        <v>6.5</v>
      </c>
      <c r="F8" s="50" t="s">
        <v>56</v>
      </c>
      <c r="G8" s="10" t="s">
        <v>7</v>
      </c>
    </row>
    <row r="9" spans="1:7" s="3" customFormat="1" ht="63" customHeight="1">
      <c r="A9" s="10" t="s">
        <v>197</v>
      </c>
      <c r="B9" s="11">
        <v>106</v>
      </c>
      <c r="C9" s="66">
        <f t="shared" si="0"/>
        <v>3180</v>
      </c>
      <c r="D9" s="10">
        <v>11</v>
      </c>
      <c r="E9" s="12">
        <v>4.2</v>
      </c>
      <c r="F9" s="50" t="s">
        <v>56</v>
      </c>
      <c r="G9" s="10" t="s">
        <v>7</v>
      </c>
    </row>
    <row r="10" spans="1:7" s="3" customFormat="1" ht="63" customHeight="1">
      <c r="A10" s="10" t="s">
        <v>97</v>
      </c>
      <c r="B10" s="11">
        <v>105</v>
      </c>
      <c r="C10" s="66">
        <f t="shared" si="0"/>
        <v>3150</v>
      </c>
      <c r="D10" s="10">
        <v>11</v>
      </c>
      <c r="E10" s="12">
        <v>4.2</v>
      </c>
      <c r="F10" s="50" t="s">
        <v>56</v>
      </c>
      <c r="G10" s="10" t="s">
        <v>7</v>
      </c>
    </row>
    <row r="11" spans="1:7" s="3" customFormat="1" ht="63" customHeight="1">
      <c r="A11" s="10" t="s">
        <v>98</v>
      </c>
      <c r="B11" s="11">
        <v>105</v>
      </c>
      <c r="C11" s="66">
        <f t="shared" si="0"/>
        <v>3150</v>
      </c>
      <c r="D11" s="10">
        <v>12</v>
      </c>
      <c r="E11" s="12">
        <v>4.5</v>
      </c>
      <c r="F11" s="50" t="s">
        <v>56</v>
      </c>
      <c r="G11" s="10" t="s">
        <v>7</v>
      </c>
    </row>
    <row r="12" spans="1:7" s="3" customFormat="1" ht="63" customHeight="1">
      <c r="A12" s="10" t="s">
        <v>99</v>
      </c>
      <c r="B12" s="11">
        <v>106</v>
      </c>
      <c r="C12" s="66">
        <f t="shared" si="0"/>
        <v>3180</v>
      </c>
      <c r="D12" s="10">
        <v>12</v>
      </c>
      <c r="E12" s="12">
        <v>4.8</v>
      </c>
      <c r="F12" s="50" t="s">
        <v>56</v>
      </c>
      <c r="G12" s="10" t="s">
        <v>7</v>
      </c>
    </row>
    <row r="13" spans="1:7" s="3" customFormat="1" ht="63" customHeight="1">
      <c r="A13" s="10" t="s">
        <v>187</v>
      </c>
      <c r="B13" s="11">
        <v>111</v>
      </c>
      <c r="C13" s="66">
        <f t="shared" si="0"/>
        <v>3330</v>
      </c>
      <c r="D13" s="10">
        <v>11</v>
      </c>
      <c r="E13" s="12">
        <v>4.2</v>
      </c>
      <c r="F13" s="50" t="s">
        <v>56</v>
      </c>
      <c r="G13" s="10" t="s">
        <v>7</v>
      </c>
    </row>
    <row r="14" spans="1:7" s="3" customFormat="1" ht="63" customHeight="1">
      <c r="A14" s="10" t="s">
        <v>186</v>
      </c>
      <c r="B14" s="11">
        <v>110</v>
      </c>
      <c r="C14" s="66">
        <f t="shared" si="0"/>
        <v>3300</v>
      </c>
      <c r="D14" s="10">
        <v>12</v>
      </c>
      <c r="E14" s="12">
        <v>4.7</v>
      </c>
      <c r="F14" s="50" t="s">
        <v>56</v>
      </c>
      <c r="G14" s="10" t="s">
        <v>7</v>
      </c>
    </row>
    <row r="15" spans="1:7" s="3" customFormat="1" ht="63" customHeight="1">
      <c r="A15" s="10" t="s">
        <v>101</v>
      </c>
      <c r="B15" s="11">
        <v>105</v>
      </c>
      <c r="C15" s="66">
        <f t="shared" si="0"/>
        <v>3150</v>
      </c>
      <c r="D15" s="10">
        <v>11</v>
      </c>
      <c r="E15" s="12">
        <v>4.5</v>
      </c>
      <c r="F15" s="50" t="s">
        <v>56</v>
      </c>
      <c r="G15" s="10" t="s">
        <v>7</v>
      </c>
    </row>
    <row r="16" spans="1:7" s="3" customFormat="1" ht="63" customHeight="1">
      <c r="A16" s="10" t="s">
        <v>195</v>
      </c>
      <c r="B16" s="11">
        <v>109</v>
      </c>
      <c r="C16" s="66">
        <f t="shared" si="0"/>
        <v>3270</v>
      </c>
      <c r="D16" s="10">
        <v>12</v>
      </c>
      <c r="E16" s="12">
        <v>4.8</v>
      </c>
      <c r="F16" s="50" t="s">
        <v>56</v>
      </c>
      <c r="G16" s="10" t="s">
        <v>7</v>
      </c>
    </row>
    <row r="17" spans="1:7" s="3" customFormat="1" ht="63" customHeight="1">
      <c r="A17" s="10" t="s">
        <v>102</v>
      </c>
      <c r="B17" s="11">
        <v>106</v>
      </c>
      <c r="C17" s="66">
        <f t="shared" si="0"/>
        <v>3180</v>
      </c>
      <c r="D17" s="10">
        <v>11</v>
      </c>
      <c r="E17" s="12">
        <v>4.2</v>
      </c>
      <c r="F17" s="50" t="s">
        <v>56</v>
      </c>
      <c r="G17" s="10" t="s">
        <v>7</v>
      </c>
    </row>
    <row r="18" spans="1:7" s="3" customFormat="1" ht="63" customHeight="1">
      <c r="A18" s="10" t="s">
        <v>103</v>
      </c>
      <c r="B18" s="11">
        <v>108</v>
      </c>
      <c r="C18" s="66">
        <f t="shared" si="0"/>
        <v>3240</v>
      </c>
      <c r="D18" s="10">
        <v>12</v>
      </c>
      <c r="E18" s="12">
        <v>4.7</v>
      </c>
      <c r="F18" s="50" t="s">
        <v>56</v>
      </c>
      <c r="G18" s="10" t="s">
        <v>7</v>
      </c>
    </row>
    <row r="19" spans="1:7" s="3" customFormat="1" ht="63" customHeight="1">
      <c r="A19" s="10" t="s">
        <v>104</v>
      </c>
      <c r="B19" s="11">
        <v>108</v>
      </c>
      <c r="C19" s="66">
        <f t="shared" si="0"/>
        <v>3240</v>
      </c>
      <c r="D19" s="10">
        <v>12</v>
      </c>
      <c r="E19" s="12">
        <v>4.7</v>
      </c>
      <c r="F19" s="50" t="s">
        <v>56</v>
      </c>
      <c r="G19" s="10" t="s">
        <v>7</v>
      </c>
    </row>
    <row r="20" spans="1:7" s="3" customFormat="1" ht="63" customHeight="1">
      <c r="A20" s="10" t="s">
        <v>185</v>
      </c>
      <c r="B20" s="11">
        <v>108</v>
      </c>
      <c r="C20" s="66">
        <f t="shared" si="0"/>
        <v>3240</v>
      </c>
      <c r="D20" s="10">
        <v>12</v>
      </c>
      <c r="E20" s="12">
        <v>4.7</v>
      </c>
      <c r="F20" s="50" t="s">
        <v>56</v>
      </c>
      <c r="G20" s="10" t="s">
        <v>7</v>
      </c>
    </row>
    <row r="21" spans="1:7" s="3" customFormat="1" ht="63" customHeight="1">
      <c r="A21" s="14" t="s">
        <v>183</v>
      </c>
      <c r="B21" s="11">
        <v>113</v>
      </c>
      <c r="C21" s="66">
        <f>113*30</f>
        <v>3390</v>
      </c>
      <c r="D21" s="10">
        <v>12</v>
      </c>
      <c r="E21" s="12">
        <v>5</v>
      </c>
      <c r="F21" s="50" t="s">
        <v>56</v>
      </c>
      <c r="G21" s="10" t="s">
        <v>7</v>
      </c>
    </row>
    <row r="22" spans="1:7" s="3" customFormat="1" ht="63" customHeight="1">
      <c r="A22" s="14" t="s">
        <v>184</v>
      </c>
      <c r="B22" s="11">
        <v>113</v>
      </c>
      <c r="C22" s="66">
        <f>113*30</f>
        <v>3390</v>
      </c>
      <c r="D22" s="10">
        <v>11</v>
      </c>
      <c r="E22" s="12">
        <v>4.3</v>
      </c>
      <c r="F22" s="50" t="s">
        <v>56</v>
      </c>
      <c r="G22" s="10" t="s">
        <v>7</v>
      </c>
    </row>
    <row r="23" spans="1:7" s="2" customFormat="1" ht="61.95" customHeight="1">
      <c r="A23" s="7" t="s">
        <v>14</v>
      </c>
      <c r="B23" s="7"/>
      <c r="C23" s="48"/>
      <c r="D23" s="7"/>
      <c r="E23" s="7"/>
      <c r="F23" s="48"/>
      <c r="G23" s="7"/>
    </row>
    <row r="24" spans="1:7" s="3" customFormat="1" ht="61.95" customHeight="1">
      <c r="A24" s="8" t="s">
        <v>22</v>
      </c>
      <c r="B24" s="9" t="s">
        <v>50</v>
      </c>
      <c r="C24" s="65" t="s">
        <v>59</v>
      </c>
      <c r="D24" s="9" t="s">
        <v>0</v>
      </c>
      <c r="E24" s="9" t="s">
        <v>1</v>
      </c>
      <c r="F24" s="49" t="s">
        <v>54</v>
      </c>
      <c r="G24" s="9" t="s">
        <v>2</v>
      </c>
    </row>
    <row r="25" spans="1:7" s="3" customFormat="1" ht="61.95" customHeight="1">
      <c r="A25" s="10" t="s">
        <v>82</v>
      </c>
      <c r="B25" s="11">
        <v>58.62</v>
      </c>
      <c r="C25" s="66">
        <f>B25*30</f>
        <v>1758.6</v>
      </c>
      <c r="D25" s="15"/>
      <c r="E25" s="15"/>
      <c r="F25" s="50" t="s">
        <v>56</v>
      </c>
      <c r="G25" s="10" t="s">
        <v>7</v>
      </c>
    </row>
    <row r="26" spans="1:7" s="3" customFormat="1" ht="61.95" customHeight="1">
      <c r="A26" s="10" t="s">
        <v>83</v>
      </c>
      <c r="B26" s="11">
        <v>58.62</v>
      </c>
      <c r="C26" s="66">
        <f>B26*30</f>
        <v>1758.6</v>
      </c>
      <c r="D26" s="15"/>
      <c r="E26" s="15"/>
      <c r="F26" s="50" t="s">
        <v>56</v>
      </c>
      <c r="G26" s="10" t="s">
        <v>7</v>
      </c>
    </row>
    <row r="27" spans="1:7" s="3" customFormat="1" ht="61.95" customHeight="1">
      <c r="A27" s="10" t="s">
        <v>84</v>
      </c>
      <c r="B27" s="11">
        <v>58.62</v>
      </c>
      <c r="C27" s="66">
        <f>B27*30</f>
        <v>1758.6</v>
      </c>
      <c r="D27" s="15"/>
      <c r="E27" s="15"/>
      <c r="F27" s="50" t="s">
        <v>56</v>
      </c>
      <c r="G27" s="10" t="s">
        <v>7</v>
      </c>
    </row>
    <row r="28" spans="1:7" s="3" customFormat="1" ht="61.95" customHeight="1">
      <c r="A28" s="10" t="s">
        <v>85</v>
      </c>
      <c r="B28" s="11">
        <v>68.31</v>
      </c>
      <c r="C28" s="66">
        <f>B28*30</f>
        <v>2049.3000000000002</v>
      </c>
      <c r="D28" s="15"/>
      <c r="E28" s="15"/>
      <c r="F28" s="50" t="s">
        <v>56</v>
      </c>
      <c r="G28" s="10" t="s">
        <v>7</v>
      </c>
    </row>
    <row r="29" spans="1:7" s="3" customFormat="1" ht="61.95" customHeight="1">
      <c r="A29" s="10" t="s">
        <v>40</v>
      </c>
      <c r="B29" s="11">
        <v>52.78</v>
      </c>
      <c r="C29" s="66">
        <f>B29*30</f>
        <v>1583.4</v>
      </c>
      <c r="D29" s="15"/>
      <c r="E29" s="15"/>
      <c r="F29" s="50" t="s">
        <v>56</v>
      </c>
      <c r="G29" s="10" t="s">
        <v>8</v>
      </c>
    </row>
    <row r="30" spans="1:7" s="2" customFormat="1" ht="61.95" customHeight="1">
      <c r="A30" s="7" t="s">
        <v>15</v>
      </c>
      <c r="B30" s="7"/>
      <c r="C30" s="48"/>
      <c r="D30" s="7"/>
      <c r="E30" s="7"/>
      <c r="F30" s="48"/>
      <c r="G30" s="7"/>
    </row>
    <row r="31" spans="1:7" s="3" customFormat="1" ht="61.95" customHeight="1">
      <c r="A31" s="8" t="s">
        <v>39</v>
      </c>
      <c r="B31" s="9" t="s">
        <v>64</v>
      </c>
      <c r="C31" s="65" t="s">
        <v>11</v>
      </c>
      <c r="D31" s="9" t="s">
        <v>0</v>
      </c>
      <c r="E31" s="9" t="s">
        <v>1</v>
      </c>
      <c r="F31" s="49" t="s">
        <v>54</v>
      </c>
      <c r="G31" s="9" t="s">
        <v>2</v>
      </c>
    </row>
    <row r="32" spans="1:7" s="3" customFormat="1" ht="61.95" customHeight="1">
      <c r="A32" s="10" t="s">
        <v>172</v>
      </c>
      <c r="B32" s="11">
        <v>60</v>
      </c>
      <c r="C32" s="51">
        <f>B32*12</f>
        <v>720</v>
      </c>
      <c r="D32" s="15"/>
      <c r="E32" s="15"/>
      <c r="F32" s="51" t="s">
        <v>53</v>
      </c>
      <c r="G32" s="10" t="s">
        <v>6</v>
      </c>
    </row>
    <row r="33" spans="1:16383" s="2" customFormat="1" ht="61.95" customHeight="1">
      <c r="A33" s="10" t="s">
        <v>173</v>
      </c>
      <c r="B33" s="11">
        <v>60</v>
      </c>
      <c r="C33" s="51">
        <f>B33*12</f>
        <v>720</v>
      </c>
      <c r="D33" s="15"/>
      <c r="E33" s="15"/>
      <c r="F33" s="51" t="s">
        <v>53</v>
      </c>
      <c r="G33" s="10" t="s">
        <v>6</v>
      </c>
    </row>
    <row r="34" spans="1:16383" s="2" customFormat="1" ht="61.95" customHeight="1">
      <c r="A34" s="10" t="s">
        <v>174</v>
      </c>
      <c r="B34" s="11">
        <v>60</v>
      </c>
      <c r="C34" s="51">
        <f>B34*12</f>
        <v>720</v>
      </c>
      <c r="D34" s="15"/>
      <c r="E34" s="15"/>
      <c r="F34" s="51" t="s">
        <v>53</v>
      </c>
      <c r="G34" s="10" t="s">
        <v>6</v>
      </c>
    </row>
    <row r="35" spans="1:16383" s="2" customFormat="1" ht="61.95" customHeight="1">
      <c r="A35" s="10" t="s">
        <v>86</v>
      </c>
      <c r="B35" s="11">
        <v>61.3</v>
      </c>
      <c r="C35" s="51">
        <f t="shared" ref="C35:C42" si="1">B35*20</f>
        <v>1226</v>
      </c>
      <c r="D35" s="15"/>
      <c r="E35" s="15"/>
      <c r="F35" s="51" t="s">
        <v>135</v>
      </c>
      <c r="G35" s="10" t="s">
        <v>8</v>
      </c>
    </row>
    <row r="36" spans="1:16383" s="2" customFormat="1" ht="61.95" customHeight="1">
      <c r="A36" s="10" t="s">
        <v>88</v>
      </c>
      <c r="B36" s="11">
        <v>61.3</v>
      </c>
      <c r="C36" s="51">
        <f t="shared" si="1"/>
        <v>1226</v>
      </c>
      <c r="D36" s="15"/>
      <c r="E36" s="15"/>
      <c r="F36" s="51" t="s">
        <v>135</v>
      </c>
      <c r="G36" s="10" t="s">
        <v>8</v>
      </c>
    </row>
    <row r="37" spans="1:16383" s="2" customFormat="1" ht="61.95" customHeight="1">
      <c r="A37" s="10" t="s">
        <v>87</v>
      </c>
      <c r="B37" s="11">
        <v>61.3</v>
      </c>
      <c r="C37" s="51">
        <f t="shared" si="1"/>
        <v>1226</v>
      </c>
      <c r="D37" s="15"/>
      <c r="E37" s="15"/>
      <c r="F37" s="51" t="s">
        <v>136</v>
      </c>
      <c r="G37" s="10" t="s">
        <v>8</v>
      </c>
    </row>
    <row r="38" spans="1:16383" s="2" customFormat="1" ht="61.95" customHeight="1">
      <c r="A38" s="10" t="s">
        <v>85</v>
      </c>
      <c r="B38" s="11">
        <v>56</v>
      </c>
      <c r="C38" s="51">
        <f t="shared" si="1"/>
        <v>1120</v>
      </c>
      <c r="D38" s="15"/>
      <c r="E38" s="15"/>
      <c r="F38" s="51" t="s">
        <v>136</v>
      </c>
      <c r="G38" s="10" t="s">
        <v>8</v>
      </c>
    </row>
    <row r="39" spans="1:16383" s="2" customFormat="1" ht="61.95" customHeight="1">
      <c r="A39" s="10" t="s">
        <v>89</v>
      </c>
      <c r="B39" s="11">
        <v>51.3</v>
      </c>
      <c r="C39" s="51">
        <f t="shared" si="1"/>
        <v>1026</v>
      </c>
      <c r="D39" s="15"/>
      <c r="E39" s="15"/>
      <c r="F39" s="51" t="s">
        <v>136</v>
      </c>
      <c r="G39" s="10" t="s">
        <v>8</v>
      </c>
    </row>
    <row r="40" spans="1:16383" s="5" customFormat="1" ht="61.95" customHeight="1">
      <c r="A40" s="10" t="s">
        <v>90</v>
      </c>
      <c r="B40" s="11">
        <v>53.3</v>
      </c>
      <c r="C40" s="51">
        <f t="shared" si="1"/>
        <v>1066</v>
      </c>
      <c r="D40" s="15"/>
      <c r="E40" s="15"/>
      <c r="F40" s="51" t="s">
        <v>136</v>
      </c>
      <c r="G40" s="10" t="s">
        <v>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</row>
    <row r="41" spans="1:16383" s="5" customFormat="1" ht="61.95" customHeight="1">
      <c r="A41" s="10" t="s">
        <v>91</v>
      </c>
      <c r="B41" s="11">
        <v>51.3</v>
      </c>
      <c r="C41" s="51">
        <f t="shared" si="1"/>
        <v>1026</v>
      </c>
      <c r="D41" s="15"/>
      <c r="E41" s="15"/>
      <c r="F41" s="51" t="s">
        <v>136</v>
      </c>
      <c r="G41" s="10" t="s">
        <v>8</v>
      </c>
      <c r="H41" s="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  <c r="XEZ41" s="4"/>
      <c r="XFA41" s="4"/>
      <c r="XFB41" s="4"/>
      <c r="XFC41" s="4"/>
    </row>
    <row r="42" spans="1:16383" s="2" customFormat="1" ht="61.95" customHeight="1">
      <c r="A42" s="10" t="s">
        <v>84</v>
      </c>
      <c r="B42" s="11">
        <v>51.3</v>
      </c>
      <c r="C42" s="51">
        <f t="shared" si="1"/>
        <v>1026</v>
      </c>
      <c r="D42" s="15"/>
      <c r="E42" s="15"/>
      <c r="F42" s="51" t="s">
        <v>136</v>
      </c>
      <c r="G42" s="10" t="s">
        <v>8</v>
      </c>
    </row>
    <row r="43" spans="1:16383" s="3" customFormat="1" ht="61.95" customHeight="1">
      <c r="A43" s="10" t="s">
        <v>92</v>
      </c>
      <c r="B43" s="11">
        <v>25.4</v>
      </c>
      <c r="C43" s="51">
        <f>B43*12</f>
        <v>304.79999999999995</v>
      </c>
      <c r="D43" s="15"/>
      <c r="E43" s="15"/>
      <c r="F43" s="51" t="s">
        <v>72</v>
      </c>
      <c r="G43" s="10" t="s">
        <v>6</v>
      </c>
    </row>
    <row r="44" spans="1:16383" s="3" customFormat="1" ht="61.95" customHeight="1">
      <c r="A44" s="10" t="s">
        <v>93</v>
      </c>
      <c r="B44" s="11">
        <v>25.4</v>
      </c>
      <c r="C44" s="51">
        <f>B44*12</f>
        <v>304.79999999999995</v>
      </c>
      <c r="D44" s="15"/>
      <c r="E44" s="15"/>
      <c r="F44" s="51" t="s">
        <v>72</v>
      </c>
      <c r="G44" s="10" t="s">
        <v>6</v>
      </c>
    </row>
    <row r="45" spans="1:16383" s="3" customFormat="1" ht="61.95" customHeight="1">
      <c r="A45" s="7" t="s">
        <v>15</v>
      </c>
      <c r="B45" s="7"/>
      <c r="C45" s="48"/>
      <c r="D45" s="7"/>
      <c r="E45" s="7"/>
      <c r="F45" s="48"/>
      <c r="G45" s="7"/>
    </row>
    <row r="46" spans="1:16383" s="3" customFormat="1" ht="61.95" customHeight="1">
      <c r="A46" s="8" t="s">
        <v>52</v>
      </c>
      <c r="B46" s="9" t="s">
        <v>64</v>
      </c>
      <c r="C46" s="65" t="s">
        <v>11</v>
      </c>
      <c r="D46" s="9" t="s">
        <v>0</v>
      </c>
      <c r="E46" s="9" t="s">
        <v>1</v>
      </c>
      <c r="F46" s="49" t="s">
        <v>54</v>
      </c>
      <c r="G46" s="9" t="s">
        <v>2</v>
      </c>
    </row>
    <row r="47" spans="1:16383" s="3" customFormat="1" ht="61.95" customHeight="1">
      <c r="A47" s="14" t="s">
        <v>183</v>
      </c>
      <c r="B47" s="11">
        <v>70</v>
      </c>
      <c r="C47" s="51">
        <v>840</v>
      </c>
      <c r="D47" s="10">
        <v>12</v>
      </c>
      <c r="E47" s="12">
        <v>5</v>
      </c>
      <c r="F47" s="51" t="s">
        <v>198</v>
      </c>
      <c r="G47" s="10" t="s">
        <v>7</v>
      </c>
    </row>
    <row r="48" spans="1:16383" s="3" customFormat="1" ht="61.95" customHeight="1">
      <c r="A48" s="14" t="s">
        <v>184</v>
      </c>
      <c r="B48" s="11">
        <v>70</v>
      </c>
      <c r="C48" s="51">
        <v>840</v>
      </c>
      <c r="D48" s="10">
        <v>11</v>
      </c>
      <c r="E48" s="12">
        <v>4.3</v>
      </c>
      <c r="F48" s="51" t="s">
        <v>198</v>
      </c>
      <c r="G48" s="10" t="s">
        <v>7</v>
      </c>
    </row>
    <row r="49" spans="1:7" s="3" customFormat="1" ht="61.95" customHeight="1">
      <c r="A49" s="10" t="s">
        <v>94</v>
      </c>
      <c r="B49" s="11">
        <v>66.599999999999994</v>
      </c>
      <c r="C49" s="51">
        <f t="shared" ref="C49:C58" si="2">B49*12</f>
        <v>799.19999999999993</v>
      </c>
      <c r="D49" s="10">
        <v>12</v>
      </c>
      <c r="E49" s="12">
        <v>4.7</v>
      </c>
      <c r="F49" s="51" t="s">
        <v>198</v>
      </c>
      <c r="G49" s="10" t="s">
        <v>8</v>
      </c>
    </row>
    <row r="50" spans="1:7" s="3" customFormat="1" ht="61.95" customHeight="1">
      <c r="A50" s="10" t="s">
        <v>105</v>
      </c>
      <c r="B50" s="11">
        <v>65.400000000000006</v>
      </c>
      <c r="C50" s="51">
        <f t="shared" si="2"/>
        <v>784.80000000000007</v>
      </c>
      <c r="D50" s="10">
        <v>0</v>
      </c>
      <c r="E50" s="12">
        <v>0</v>
      </c>
      <c r="F50" s="51" t="s">
        <v>198</v>
      </c>
      <c r="G50" s="10" t="s">
        <v>8</v>
      </c>
    </row>
    <row r="51" spans="1:7" s="3" customFormat="1" ht="61.95" customHeight="1">
      <c r="A51" s="10" t="s">
        <v>106</v>
      </c>
      <c r="B51" s="11">
        <v>75.2</v>
      </c>
      <c r="C51" s="51">
        <f t="shared" si="2"/>
        <v>902.40000000000009</v>
      </c>
      <c r="D51" s="10">
        <v>14</v>
      </c>
      <c r="E51" s="12">
        <v>4</v>
      </c>
      <c r="F51" s="51" t="s">
        <v>198</v>
      </c>
      <c r="G51" s="10" t="s">
        <v>8</v>
      </c>
    </row>
    <row r="52" spans="1:7" s="3" customFormat="1" ht="61.95" customHeight="1">
      <c r="A52" s="10" t="s">
        <v>95</v>
      </c>
      <c r="B52" s="11">
        <v>75.2</v>
      </c>
      <c r="C52" s="51">
        <f t="shared" si="2"/>
        <v>902.40000000000009</v>
      </c>
      <c r="D52" s="10">
        <v>14</v>
      </c>
      <c r="E52" s="12">
        <v>4</v>
      </c>
      <c r="F52" s="51" t="s">
        <v>198</v>
      </c>
      <c r="G52" s="10" t="s">
        <v>8</v>
      </c>
    </row>
    <row r="53" spans="1:7" s="3" customFormat="1" ht="61.95" customHeight="1">
      <c r="A53" s="10" t="s">
        <v>107</v>
      </c>
      <c r="B53" s="11">
        <v>75.2</v>
      </c>
      <c r="C53" s="51">
        <f t="shared" si="2"/>
        <v>902.40000000000009</v>
      </c>
      <c r="D53" s="10">
        <v>14</v>
      </c>
      <c r="E53" s="12">
        <v>4</v>
      </c>
      <c r="F53" s="51" t="s">
        <v>198</v>
      </c>
      <c r="G53" s="10" t="s">
        <v>8</v>
      </c>
    </row>
    <row r="54" spans="1:7" s="3" customFormat="1" ht="61.95" customHeight="1">
      <c r="A54" s="10" t="s">
        <v>108</v>
      </c>
      <c r="B54" s="11">
        <v>62.4</v>
      </c>
      <c r="C54" s="51">
        <f t="shared" si="2"/>
        <v>748.8</v>
      </c>
      <c r="D54" s="10">
        <v>12</v>
      </c>
      <c r="E54" s="12">
        <v>4.3</v>
      </c>
      <c r="F54" s="51" t="s">
        <v>198</v>
      </c>
      <c r="G54" s="10" t="s">
        <v>8</v>
      </c>
    </row>
    <row r="55" spans="1:7" s="3" customFormat="1" ht="61.95" customHeight="1">
      <c r="A55" s="10" t="s">
        <v>96</v>
      </c>
      <c r="B55" s="11">
        <v>69.5</v>
      </c>
      <c r="C55" s="51">
        <f t="shared" si="2"/>
        <v>834</v>
      </c>
      <c r="D55" s="10">
        <v>16</v>
      </c>
      <c r="E55" s="12">
        <v>6.5</v>
      </c>
      <c r="F55" s="51" t="s">
        <v>198</v>
      </c>
      <c r="G55" s="10" t="s">
        <v>8</v>
      </c>
    </row>
    <row r="56" spans="1:7" s="3" customFormat="1" ht="61.95" customHeight="1">
      <c r="A56" s="10" t="s">
        <v>109</v>
      </c>
      <c r="B56" s="11">
        <v>69.5</v>
      </c>
      <c r="C56" s="51">
        <f t="shared" si="2"/>
        <v>834</v>
      </c>
      <c r="D56" s="10">
        <v>12</v>
      </c>
      <c r="E56" s="12">
        <v>5</v>
      </c>
      <c r="F56" s="51" t="s">
        <v>198</v>
      </c>
      <c r="G56" s="10" t="s">
        <v>8</v>
      </c>
    </row>
    <row r="57" spans="1:7" s="3" customFormat="1" ht="61.95" customHeight="1">
      <c r="A57" s="10" t="s">
        <v>110</v>
      </c>
      <c r="B57" s="11">
        <v>69.5</v>
      </c>
      <c r="C57" s="51">
        <f t="shared" si="2"/>
        <v>834</v>
      </c>
      <c r="D57" s="10">
        <v>11</v>
      </c>
      <c r="E57" s="12">
        <v>4.5</v>
      </c>
      <c r="F57" s="51" t="s">
        <v>198</v>
      </c>
      <c r="G57" s="10" t="s">
        <v>8</v>
      </c>
    </row>
    <row r="58" spans="1:7" s="3" customFormat="1" ht="61.95" customHeight="1">
      <c r="A58" s="10" t="s">
        <v>111</v>
      </c>
      <c r="B58" s="11">
        <v>64.7</v>
      </c>
      <c r="C58" s="51">
        <f t="shared" si="2"/>
        <v>776.40000000000009</v>
      </c>
      <c r="D58" s="10">
        <v>12</v>
      </c>
      <c r="E58" s="12">
        <v>4.7</v>
      </c>
      <c r="F58" s="51" t="s">
        <v>198</v>
      </c>
      <c r="G58" s="10" t="s">
        <v>8</v>
      </c>
    </row>
    <row r="59" spans="1:7" s="3" customFormat="1" ht="61.95" customHeight="1">
      <c r="A59" s="10" t="s">
        <v>112</v>
      </c>
      <c r="B59" s="11">
        <v>59.7</v>
      </c>
      <c r="C59" s="51">
        <f>B59*20</f>
        <v>1194</v>
      </c>
      <c r="D59" s="10">
        <v>11</v>
      </c>
      <c r="E59" s="12">
        <v>4.2</v>
      </c>
      <c r="F59" s="51" t="s">
        <v>194</v>
      </c>
      <c r="G59" s="10" t="s">
        <v>8</v>
      </c>
    </row>
    <row r="60" spans="1:7" s="3" customFormat="1" ht="61.95" customHeight="1">
      <c r="A60" s="10" t="s">
        <v>113</v>
      </c>
      <c r="B60" s="11">
        <v>60</v>
      </c>
      <c r="C60" s="51">
        <f>B60*20</f>
        <v>1200</v>
      </c>
      <c r="D60" s="10">
        <v>12</v>
      </c>
      <c r="E60" s="12">
        <v>4.7</v>
      </c>
      <c r="F60" s="51" t="s">
        <v>194</v>
      </c>
      <c r="G60" s="10" t="s">
        <v>8</v>
      </c>
    </row>
    <row r="61" spans="1:7" s="3" customFormat="1" ht="61.95" customHeight="1">
      <c r="A61" s="10" t="s">
        <v>114</v>
      </c>
      <c r="B61" s="11">
        <v>60.7</v>
      </c>
      <c r="C61" s="51">
        <f>B61*20</f>
        <v>1214</v>
      </c>
      <c r="D61" s="10">
        <v>11</v>
      </c>
      <c r="E61" s="12">
        <v>4.2</v>
      </c>
      <c r="F61" s="51" t="s">
        <v>194</v>
      </c>
      <c r="G61" s="10" t="s">
        <v>8</v>
      </c>
    </row>
    <row r="62" spans="1:7" s="3" customFormat="1" ht="61.95" customHeight="1">
      <c r="A62" s="10" t="s">
        <v>115</v>
      </c>
      <c r="B62" s="11">
        <v>61</v>
      </c>
      <c r="C62" s="51">
        <f>B62*20</f>
        <v>1220</v>
      </c>
      <c r="D62" s="10">
        <v>11</v>
      </c>
      <c r="E62" s="12">
        <v>4.2</v>
      </c>
      <c r="F62" s="51" t="s">
        <v>194</v>
      </c>
      <c r="G62" s="10" t="s">
        <v>8</v>
      </c>
    </row>
    <row r="63" spans="1:7" s="3" customFormat="1" ht="61.95" customHeight="1">
      <c r="A63" s="10" t="s">
        <v>98</v>
      </c>
      <c r="B63" s="11">
        <v>63</v>
      </c>
      <c r="C63" s="51">
        <f>B63*20</f>
        <v>1260</v>
      </c>
      <c r="D63" s="10">
        <v>11</v>
      </c>
      <c r="E63" s="12">
        <v>4.5</v>
      </c>
      <c r="F63" s="51" t="s">
        <v>194</v>
      </c>
      <c r="G63" s="10" t="s">
        <v>8</v>
      </c>
    </row>
    <row r="64" spans="1:7" s="3" customFormat="1" ht="61.95" customHeight="1">
      <c r="A64" s="10" t="s">
        <v>99</v>
      </c>
      <c r="B64" s="11">
        <v>68</v>
      </c>
      <c r="C64" s="51">
        <f>B64*12</f>
        <v>816</v>
      </c>
      <c r="D64" s="10">
        <v>12</v>
      </c>
      <c r="E64" s="12">
        <v>4.8</v>
      </c>
      <c r="F64" s="51" t="s">
        <v>257</v>
      </c>
      <c r="G64" s="10" t="s">
        <v>8</v>
      </c>
    </row>
    <row r="65" spans="1:7" s="3" customFormat="1" ht="61.95" customHeight="1">
      <c r="A65" s="10" t="s">
        <v>116</v>
      </c>
      <c r="B65" s="11">
        <v>65.099999999999994</v>
      </c>
      <c r="C65" s="51">
        <f>B65*20</f>
        <v>1302</v>
      </c>
      <c r="D65" s="10">
        <v>11</v>
      </c>
      <c r="E65" s="12">
        <v>4.2</v>
      </c>
      <c r="F65" s="51" t="s">
        <v>194</v>
      </c>
      <c r="G65" s="10" t="s">
        <v>8</v>
      </c>
    </row>
    <row r="66" spans="1:7" s="3" customFormat="1" ht="61.95" customHeight="1">
      <c r="A66" s="10" t="s">
        <v>117</v>
      </c>
      <c r="B66" s="11">
        <v>65.099999999999994</v>
      </c>
      <c r="C66" s="51">
        <f>B66*20</f>
        <v>1302</v>
      </c>
      <c r="D66" s="10">
        <v>12</v>
      </c>
      <c r="E66" s="12">
        <v>4.7</v>
      </c>
      <c r="F66" s="51" t="s">
        <v>194</v>
      </c>
      <c r="G66" s="10" t="s">
        <v>8</v>
      </c>
    </row>
    <row r="67" spans="1:7" s="3" customFormat="1" ht="61.95" customHeight="1">
      <c r="A67" s="10" t="s">
        <v>102</v>
      </c>
      <c r="B67" s="11">
        <v>63.3</v>
      </c>
      <c r="C67" s="51">
        <f>B67*20</f>
        <v>1266</v>
      </c>
      <c r="D67" s="10">
        <v>11</v>
      </c>
      <c r="E67" s="12">
        <v>4.2</v>
      </c>
      <c r="F67" s="51" t="s">
        <v>194</v>
      </c>
      <c r="G67" s="10" t="s">
        <v>8</v>
      </c>
    </row>
    <row r="68" spans="1:7" s="3" customFormat="1" ht="61.95" customHeight="1">
      <c r="A68" s="10" t="s">
        <v>118</v>
      </c>
      <c r="B68" s="11">
        <v>63.1</v>
      </c>
      <c r="C68" s="51">
        <f>B68*20</f>
        <v>1262</v>
      </c>
      <c r="D68" s="10">
        <v>12</v>
      </c>
      <c r="E68" s="12">
        <v>4.7</v>
      </c>
      <c r="F68" s="51" t="s">
        <v>194</v>
      </c>
      <c r="G68" s="10" t="s">
        <v>8</v>
      </c>
    </row>
    <row r="69" spans="1:7" s="3" customFormat="1" ht="61.95" customHeight="1">
      <c r="A69" s="8" t="s">
        <v>74</v>
      </c>
      <c r="B69" s="9" t="s">
        <v>64</v>
      </c>
      <c r="C69" s="65" t="s">
        <v>11</v>
      </c>
      <c r="D69" s="9" t="s">
        <v>0</v>
      </c>
      <c r="E69" s="9" t="s">
        <v>1</v>
      </c>
      <c r="F69" s="49" t="s">
        <v>54</v>
      </c>
      <c r="G69" s="9" t="s">
        <v>2</v>
      </c>
    </row>
    <row r="70" spans="1:7" s="3" customFormat="1" ht="61.95" customHeight="1">
      <c r="A70" s="10" t="s">
        <v>94</v>
      </c>
      <c r="B70" s="11">
        <v>67.599999999999994</v>
      </c>
      <c r="C70" s="51">
        <f t="shared" ref="C70:C76" si="3">B70*12</f>
        <v>811.19999999999993</v>
      </c>
      <c r="D70" s="10">
        <v>12</v>
      </c>
      <c r="E70" s="12">
        <v>4.7</v>
      </c>
      <c r="F70" s="51" t="s">
        <v>53</v>
      </c>
      <c r="G70" s="10" t="s">
        <v>44</v>
      </c>
    </row>
    <row r="71" spans="1:7" s="3" customFormat="1" ht="61.95" customHeight="1">
      <c r="A71" s="10" t="s">
        <v>105</v>
      </c>
      <c r="B71" s="11">
        <v>64.599999999999994</v>
      </c>
      <c r="C71" s="51">
        <f t="shared" si="3"/>
        <v>775.19999999999993</v>
      </c>
      <c r="D71" s="10">
        <v>0</v>
      </c>
      <c r="E71" s="12">
        <v>0</v>
      </c>
      <c r="F71" s="51" t="s">
        <v>53</v>
      </c>
      <c r="G71" s="10" t="s">
        <v>44</v>
      </c>
    </row>
    <row r="72" spans="1:7" s="3" customFormat="1" ht="61.95" customHeight="1">
      <c r="A72" s="10" t="s">
        <v>106</v>
      </c>
      <c r="B72" s="11">
        <v>76.8</v>
      </c>
      <c r="C72" s="51">
        <f t="shared" si="3"/>
        <v>921.59999999999991</v>
      </c>
      <c r="D72" s="10">
        <v>14</v>
      </c>
      <c r="E72" s="12">
        <v>4</v>
      </c>
      <c r="F72" s="51" t="s">
        <v>53</v>
      </c>
      <c r="G72" s="10" t="s">
        <v>44</v>
      </c>
    </row>
    <row r="73" spans="1:7" s="3" customFormat="1" ht="61.95" customHeight="1">
      <c r="A73" s="10" t="s">
        <v>99</v>
      </c>
      <c r="B73" s="11">
        <v>70.599999999999994</v>
      </c>
      <c r="C73" s="51">
        <f t="shared" si="3"/>
        <v>847.19999999999993</v>
      </c>
      <c r="D73" s="10">
        <v>12</v>
      </c>
      <c r="E73" s="12">
        <v>4.8</v>
      </c>
      <c r="F73" s="51" t="s">
        <v>53</v>
      </c>
      <c r="G73" s="10" t="s">
        <v>44</v>
      </c>
    </row>
    <row r="74" spans="1:7" s="3" customFormat="1" ht="61.95" customHeight="1">
      <c r="A74" s="10" t="s">
        <v>98</v>
      </c>
      <c r="B74" s="11">
        <v>63.8</v>
      </c>
      <c r="C74" s="51">
        <f t="shared" si="3"/>
        <v>765.59999999999991</v>
      </c>
      <c r="D74" s="10">
        <v>11</v>
      </c>
      <c r="E74" s="12">
        <v>4.5</v>
      </c>
      <c r="F74" s="51" t="s">
        <v>53</v>
      </c>
      <c r="G74" s="10" t="s">
        <v>44</v>
      </c>
    </row>
    <row r="75" spans="1:7" s="3" customFormat="1" ht="61.95" customHeight="1">
      <c r="A75" s="10" t="s">
        <v>100</v>
      </c>
      <c r="B75" s="11">
        <v>67.599999999999994</v>
      </c>
      <c r="C75" s="51">
        <f t="shared" si="3"/>
        <v>811.19999999999993</v>
      </c>
      <c r="D75" s="10">
        <v>11</v>
      </c>
      <c r="E75" s="12">
        <v>4.2</v>
      </c>
      <c r="F75" s="51" t="s">
        <v>53</v>
      </c>
      <c r="G75" s="10" t="s">
        <v>44</v>
      </c>
    </row>
    <row r="76" spans="1:7" s="3" customFormat="1" ht="61.95" customHeight="1">
      <c r="A76" s="10" t="s">
        <v>118</v>
      </c>
      <c r="B76" s="11">
        <v>65.400000000000006</v>
      </c>
      <c r="C76" s="51">
        <f t="shared" si="3"/>
        <v>784.80000000000007</v>
      </c>
      <c r="D76" s="10">
        <v>12</v>
      </c>
      <c r="E76" s="12">
        <v>4.7</v>
      </c>
      <c r="F76" s="51" t="s">
        <v>53</v>
      </c>
      <c r="G76" s="10" t="s">
        <v>44</v>
      </c>
    </row>
    <row r="77" spans="1:7" s="2" customFormat="1" ht="79.95" customHeight="1">
      <c r="A77" s="81" t="s">
        <v>73</v>
      </c>
      <c r="B77" s="81"/>
      <c r="C77" s="81"/>
      <c r="D77" s="81"/>
      <c r="E77" s="81"/>
      <c r="F77" s="81"/>
      <c r="G77" s="81"/>
    </row>
    <row r="78" spans="1:7" s="3" customFormat="1" ht="61.95" customHeight="1">
      <c r="A78" s="17" t="s">
        <v>14</v>
      </c>
      <c r="B78" s="16"/>
      <c r="C78" s="52"/>
      <c r="D78" s="16"/>
      <c r="E78" s="16"/>
      <c r="F78" s="52"/>
      <c r="G78" s="16"/>
    </row>
    <row r="79" spans="1:7" s="3" customFormat="1" ht="61.95" customHeight="1">
      <c r="A79" s="9" t="s">
        <v>22</v>
      </c>
      <c r="B79" s="9" t="s">
        <v>50</v>
      </c>
      <c r="C79" s="65" t="s">
        <v>59</v>
      </c>
      <c r="D79" s="9" t="s">
        <v>0</v>
      </c>
      <c r="E79" s="9" t="s">
        <v>1</v>
      </c>
      <c r="F79" s="49" t="s">
        <v>54</v>
      </c>
      <c r="G79" s="9" t="s">
        <v>3</v>
      </c>
    </row>
    <row r="80" spans="1:7" s="3" customFormat="1" ht="61.95" customHeight="1">
      <c r="A80" s="10" t="s">
        <v>137</v>
      </c>
      <c r="B80" s="11">
        <v>110</v>
      </c>
      <c r="C80" s="66">
        <f>B80*30</f>
        <v>3300</v>
      </c>
      <c r="D80" s="10">
        <v>14</v>
      </c>
      <c r="E80" s="12">
        <v>4.5</v>
      </c>
      <c r="F80" s="51" t="s">
        <v>56</v>
      </c>
      <c r="G80" s="10" t="s">
        <v>38</v>
      </c>
    </row>
    <row r="81" spans="1:7" s="3" customFormat="1" ht="61.95" customHeight="1">
      <c r="A81" s="10" t="s">
        <v>138</v>
      </c>
      <c r="B81" s="11">
        <v>110</v>
      </c>
      <c r="C81" s="66">
        <f>B81*30</f>
        <v>3300</v>
      </c>
      <c r="D81" s="10">
        <v>14</v>
      </c>
      <c r="E81" s="12">
        <v>4.8</v>
      </c>
      <c r="F81" s="51" t="s">
        <v>56</v>
      </c>
      <c r="G81" s="10" t="s">
        <v>38</v>
      </c>
    </row>
    <row r="82" spans="1:7" s="3" customFormat="1" ht="61.95" customHeight="1">
      <c r="A82" s="10" t="s">
        <v>139</v>
      </c>
      <c r="B82" s="11">
        <v>110</v>
      </c>
      <c r="C82" s="66">
        <f>B82*30</f>
        <v>3300</v>
      </c>
      <c r="D82" s="10">
        <v>14</v>
      </c>
      <c r="E82" s="12">
        <v>4.8</v>
      </c>
      <c r="F82" s="51" t="s">
        <v>56</v>
      </c>
      <c r="G82" s="10" t="s">
        <v>38</v>
      </c>
    </row>
    <row r="83" spans="1:7" s="3" customFormat="1" ht="61.95" customHeight="1">
      <c r="A83" s="10" t="s">
        <v>140</v>
      </c>
      <c r="B83" s="11">
        <v>120</v>
      </c>
      <c r="C83" s="66">
        <f>B83*30</f>
        <v>3600</v>
      </c>
      <c r="D83" s="10">
        <v>16</v>
      </c>
      <c r="E83" s="12">
        <v>5.2</v>
      </c>
      <c r="F83" s="51" t="s">
        <v>56</v>
      </c>
      <c r="G83" s="10" t="s">
        <v>38</v>
      </c>
    </row>
    <row r="84" spans="1:7" s="3" customFormat="1" ht="61.95" customHeight="1">
      <c r="A84" s="10" t="s">
        <v>81</v>
      </c>
      <c r="B84" s="11">
        <v>135</v>
      </c>
      <c r="C84" s="66">
        <f>B84*30</f>
        <v>4050</v>
      </c>
      <c r="D84" s="10">
        <v>14</v>
      </c>
      <c r="E84" s="12">
        <v>5.2</v>
      </c>
      <c r="F84" s="51" t="s">
        <v>56</v>
      </c>
      <c r="G84" s="10" t="s">
        <v>38</v>
      </c>
    </row>
    <row r="85" spans="1:7" s="2" customFormat="1" ht="79.95" customHeight="1">
      <c r="A85" s="81" t="s">
        <v>272</v>
      </c>
      <c r="B85" s="81"/>
      <c r="C85" s="81"/>
      <c r="D85" s="81"/>
      <c r="E85" s="81"/>
      <c r="F85" s="81"/>
      <c r="G85" s="81"/>
    </row>
    <row r="86" spans="1:7" s="3" customFormat="1" ht="61.95" customHeight="1">
      <c r="A86" s="7" t="s">
        <v>14</v>
      </c>
      <c r="B86" s="7"/>
      <c r="C86" s="48"/>
      <c r="D86" s="7"/>
      <c r="E86" s="7"/>
      <c r="F86" s="48"/>
      <c r="G86" s="7"/>
    </row>
    <row r="87" spans="1:7" s="3" customFormat="1" ht="61.95" customHeight="1">
      <c r="A87" s="8" t="s">
        <v>22</v>
      </c>
      <c r="B87" s="9" t="s">
        <v>50</v>
      </c>
      <c r="C87" s="65" t="s">
        <v>59</v>
      </c>
      <c r="D87" s="9" t="s">
        <v>0</v>
      </c>
      <c r="E87" s="9" t="s">
        <v>1</v>
      </c>
      <c r="F87" s="49" t="s">
        <v>54</v>
      </c>
      <c r="G87" s="9" t="s">
        <v>3</v>
      </c>
    </row>
    <row r="88" spans="1:7" s="3" customFormat="1" ht="61.95" customHeight="1">
      <c r="A88" s="10" t="s">
        <v>266</v>
      </c>
      <c r="B88" s="11">
        <v>77.5</v>
      </c>
      <c r="C88" s="67">
        <f>B88*30</f>
        <v>2325</v>
      </c>
      <c r="D88" s="10">
        <v>12</v>
      </c>
      <c r="E88" s="12">
        <v>4.5</v>
      </c>
      <c r="F88" s="51" t="s">
        <v>56</v>
      </c>
      <c r="G88" s="10" t="s">
        <v>7</v>
      </c>
    </row>
    <row r="89" spans="1:7" s="3" customFormat="1" ht="61.95" customHeight="1">
      <c r="A89" s="10" t="s">
        <v>267</v>
      </c>
      <c r="B89" s="11">
        <v>77.5</v>
      </c>
      <c r="C89" s="67">
        <f>B89*30</f>
        <v>2325</v>
      </c>
      <c r="D89" s="10">
        <v>12</v>
      </c>
      <c r="E89" s="12">
        <v>4.5</v>
      </c>
      <c r="F89" s="51" t="s">
        <v>56</v>
      </c>
      <c r="G89" s="10" t="s">
        <v>7</v>
      </c>
    </row>
    <row r="90" spans="1:7" s="3" customFormat="1" ht="61.95" customHeight="1">
      <c r="A90" s="10" t="s">
        <v>268</v>
      </c>
      <c r="B90" s="11">
        <v>77.5</v>
      </c>
      <c r="C90" s="67">
        <f t="shared" ref="C90:C93" si="4">B90*30</f>
        <v>2325</v>
      </c>
      <c r="D90" s="10">
        <v>12</v>
      </c>
      <c r="E90" s="12">
        <v>4.5</v>
      </c>
      <c r="F90" s="51" t="s">
        <v>56</v>
      </c>
      <c r="G90" s="10" t="s">
        <v>7</v>
      </c>
    </row>
    <row r="91" spans="1:7" s="3" customFormat="1" ht="61.95" customHeight="1">
      <c r="A91" s="10" t="s">
        <v>269</v>
      </c>
      <c r="B91" s="11">
        <v>80</v>
      </c>
      <c r="C91" s="67">
        <f t="shared" si="4"/>
        <v>2400</v>
      </c>
      <c r="D91" s="10">
        <v>11</v>
      </c>
      <c r="E91" s="12">
        <v>4</v>
      </c>
      <c r="F91" s="51" t="s">
        <v>56</v>
      </c>
      <c r="G91" s="10" t="s">
        <v>7</v>
      </c>
    </row>
    <row r="92" spans="1:7" s="3" customFormat="1" ht="61.95" customHeight="1">
      <c r="A92" s="10" t="s">
        <v>270</v>
      </c>
      <c r="B92" s="11">
        <v>75.7</v>
      </c>
      <c r="C92" s="67">
        <f t="shared" si="4"/>
        <v>2271</v>
      </c>
      <c r="D92" s="10">
        <v>10</v>
      </c>
      <c r="E92" s="12">
        <v>3.6</v>
      </c>
      <c r="F92" s="51" t="s">
        <v>56</v>
      </c>
      <c r="G92" s="10" t="s">
        <v>7</v>
      </c>
    </row>
    <row r="93" spans="1:7" s="3" customFormat="1" ht="61.95" customHeight="1">
      <c r="A93" s="10" t="s">
        <v>271</v>
      </c>
      <c r="B93" s="11">
        <v>75.7</v>
      </c>
      <c r="C93" s="67">
        <f t="shared" si="4"/>
        <v>2271</v>
      </c>
      <c r="D93" s="10">
        <v>10</v>
      </c>
      <c r="E93" s="12">
        <v>3.6</v>
      </c>
      <c r="F93" s="51" t="s">
        <v>56</v>
      </c>
      <c r="G93" s="10" t="s">
        <v>7</v>
      </c>
    </row>
    <row r="94" spans="1:7" s="2" customFormat="1" ht="79.95" customHeight="1">
      <c r="A94" s="81" t="s">
        <v>21</v>
      </c>
      <c r="B94" s="81"/>
      <c r="C94" s="81"/>
      <c r="D94" s="81"/>
      <c r="E94" s="81"/>
      <c r="F94" s="81"/>
      <c r="G94" s="81"/>
    </row>
    <row r="95" spans="1:7" s="18" customFormat="1" ht="64.05" customHeight="1">
      <c r="A95" s="7" t="s">
        <v>14</v>
      </c>
      <c r="B95" s="7"/>
      <c r="C95" s="48"/>
      <c r="D95" s="7"/>
      <c r="E95" s="7"/>
      <c r="F95" s="48"/>
      <c r="G95" s="7"/>
    </row>
    <row r="96" spans="1:7" s="18" customFormat="1" ht="64.05" customHeight="1">
      <c r="A96" s="8" t="s">
        <v>23</v>
      </c>
      <c r="B96" s="9" t="s">
        <v>50</v>
      </c>
      <c r="C96" s="65" t="s">
        <v>59</v>
      </c>
      <c r="D96" s="9" t="s">
        <v>0</v>
      </c>
      <c r="E96" s="9" t="s">
        <v>1</v>
      </c>
      <c r="F96" s="49" t="s">
        <v>54</v>
      </c>
      <c r="G96" s="9" t="s">
        <v>3</v>
      </c>
    </row>
    <row r="97" spans="1:7" s="18" customFormat="1" ht="64.05" customHeight="1">
      <c r="A97" s="10" t="s">
        <v>125</v>
      </c>
      <c r="B97" s="19" t="s">
        <v>316</v>
      </c>
      <c r="C97" s="68" t="s">
        <v>321</v>
      </c>
      <c r="D97" s="10">
        <v>11</v>
      </c>
      <c r="E97" s="12">
        <v>4.2</v>
      </c>
      <c r="F97" s="50" t="s">
        <v>57</v>
      </c>
      <c r="G97" s="10" t="s">
        <v>10</v>
      </c>
    </row>
    <row r="98" spans="1:7" s="18" customFormat="1" ht="64.05" customHeight="1">
      <c r="A98" s="10" t="s">
        <v>119</v>
      </c>
      <c r="B98" s="19" t="s">
        <v>317</v>
      </c>
      <c r="C98" s="68" t="s">
        <v>322</v>
      </c>
      <c r="D98" s="10">
        <v>12</v>
      </c>
      <c r="E98" s="12">
        <v>4.9000000000000004</v>
      </c>
      <c r="F98" s="50" t="s">
        <v>57</v>
      </c>
      <c r="G98" s="10" t="s">
        <v>9</v>
      </c>
    </row>
    <row r="99" spans="1:7" s="18" customFormat="1" ht="64.05" customHeight="1">
      <c r="A99" s="10" t="s">
        <v>62</v>
      </c>
      <c r="B99" s="19" t="s">
        <v>318</v>
      </c>
      <c r="C99" s="68" t="s">
        <v>323</v>
      </c>
      <c r="D99" s="10">
        <v>11</v>
      </c>
      <c r="E99" s="12">
        <v>4.5</v>
      </c>
      <c r="F99" s="50" t="s">
        <v>57</v>
      </c>
      <c r="G99" s="10" t="s">
        <v>9</v>
      </c>
    </row>
    <row r="100" spans="1:7" s="20" customFormat="1" ht="64.05" customHeight="1">
      <c r="A100" s="10" t="s">
        <v>61</v>
      </c>
      <c r="B100" s="19" t="s">
        <v>319</v>
      </c>
      <c r="C100" s="68" t="s">
        <v>324</v>
      </c>
      <c r="D100" s="10">
        <v>11</v>
      </c>
      <c r="E100" s="12">
        <v>4.2</v>
      </c>
      <c r="F100" s="50" t="s">
        <v>57</v>
      </c>
      <c r="G100" s="10" t="s">
        <v>9</v>
      </c>
    </row>
    <row r="101" spans="1:7" s="18" customFormat="1" ht="64.05" customHeight="1">
      <c r="A101" s="10" t="s">
        <v>120</v>
      </c>
      <c r="B101" s="19" t="s">
        <v>320</v>
      </c>
      <c r="C101" s="68" t="s">
        <v>325</v>
      </c>
      <c r="D101" s="10">
        <v>12</v>
      </c>
      <c r="E101" s="12">
        <v>4.9000000000000004</v>
      </c>
      <c r="F101" s="50" t="s">
        <v>57</v>
      </c>
      <c r="G101" s="10" t="s">
        <v>9</v>
      </c>
    </row>
    <row r="102" spans="1:7" s="18" customFormat="1" ht="64.05" customHeight="1">
      <c r="A102" s="7" t="s">
        <v>14</v>
      </c>
      <c r="B102" s="7"/>
      <c r="C102" s="48"/>
      <c r="D102" s="7"/>
      <c r="E102" s="7"/>
      <c r="F102" s="48"/>
      <c r="G102" s="7"/>
    </row>
    <row r="103" spans="1:7" s="18" customFormat="1" ht="64.05" customHeight="1">
      <c r="A103" s="8" t="s">
        <v>22</v>
      </c>
      <c r="B103" s="9" t="s">
        <v>50</v>
      </c>
      <c r="C103" s="65" t="s">
        <v>59</v>
      </c>
      <c r="D103" s="9" t="s">
        <v>0</v>
      </c>
      <c r="E103" s="9" t="s">
        <v>1</v>
      </c>
      <c r="F103" s="49" t="s">
        <v>54</v>
      </c>
      <c r="G103" s="9" t="s">
        <v>3</v>
      </c>
    </row>
    <row r="104" spans="1:7" s="24" customFormat="1" ht="64.05" customHeight="1">
      <c r="A104" s="21" t="s">
        <v>121</v>
      </c>
      <c r="B104" s="22" t="s">
        <v>314</v>
      </c>
      <c r="C104" s="53" t="s">
        <v>326</v>
      </c>
      <c r="D104" s="21">
        <v>0</v>
      </c>
      <c r="E104" s="23">
        <v>0</v>
      </c>
      <c r="F104" s="53" t="s">
        <v>55</v>
      </c>
      <c r="G104" s="21" t="s">
        <v>10</v>
      </c>
    </row>
    <row r="105" spans="1:7" s="18" customFormat="1" ht="64.05" customHeight="1">
      <c r="A105" s="10" t="s">
        <v>124</v>
      </c>
      <c r="B105" s="19" t="s">
        <v>328</v>
      </c>
      <c r="C105" s="68" t="s">
        <v>340</v>
      </c>
      <c r="D105" s="10">
        <v>11</v>
      </c>
      <c r="E105" s="12">
        <v>4.5</v>
      </c>
      <c r="F105" s="50" t="s">
        <v>55</v>
      </c>
      <c r="G105" s="10" t="s">
        <v>7</v>
      </c>
    </row>
    <row r="106" spans="1:7" s="18" customFormat="1" ht="64.05" customHeight="1">
      <c r="A106" s="10" t="s">
        <v>132</v>
      </c>
      <c r="B106" s="19" t="s">
        <v>329</v>
      </c>
      <c r="C106" s="68" t="s">
        <v>341</v>
      </c>
      <c r="D106" s="10">
        <v>11</v>
      </c>
      <c r="E106" s="12">
        <v>4.5</v>
      </c>
      <c r="F106" s="50" t="s">
        <v>56</v>
      </c>
      <c r="G106" s="10" t="s">
        <v>7</v>
      </c>
    </row>
    <row r="107" spans="1:7" s="18" customFormat="1" ht="64.05" customHeight="1">
      <c r="A107" s="10" t="s">
        <v>133</v>
      </c>
      <c r="B107" s="19" t="s">
        <v>330</v>
      </c>
      <c r="C107" s="68" t="s">
        <v>342</v>
      </c>
      <c r="D107" s="10">
        <v>12</v>
      </c>
      <c r="E107" s="12">
        <v>4.8</v>
      </c>
      <c r="F107" s="50" t="s">
        <v>56</v>
      </c>
      <c r="G107" s="10" t="s">
        <v>7</v>
      </c>
    </row>
    <row r="108" spans="1:7" s="18" customFormat="1" ht="64.05" customHeight="1">
      <c r="A108" s="10" t="s">
        <v>169</v>
      </c>
      <c r="B108" s="19" t="s">
        <v>331</v>
      </c>
      <c r="C108" s="68" t="s">
        <v>343</v>
      </c>
      <c r="D108" s="10">
        <v>11</v>
      </c>
      <c r="E108" s="12">
        <v>4.2</v>
      </c>
      <c r="F108" s="50" t="s">
        <v>56</v>
      </c>
      <c r="G108" s="10" t="s">
        <v>7</v>
      </c>
    </row>
    <row r="109" spans="1:7" s="18" customFormat="1" ht="64.05" customHeight="1">
      <c r="A109" s="10" t="s">
        <v>123</v>
      </c>
      <c r="B109" s="19" t="s">
        <v>332</v>
      </c>
      <c r="C109" s="68" t="s">
        <v>344</v>
      </c>
      <c r="D109" s="10">
        <v>15</v>
      </c>
      <c r="E109" s="12">
        <v>5.4</v>
      </c>
      <c r="F109" s="50" t="s">
        <v>56</v>
      </c>
      <c r="G109" s="10" t="s">
        <v>7</v>
      </c>
    </row>
    <row r="110" spans="1:7" s="18" customFormat="1" ht="64.05" customHeight="1">
      <c r="A110" s="10" t="s">
        <v>119</v>
      </c>
      <c r="B110" s="19" t="s">
        <v>333</v>
      </c>
      <c r="C110" s="68" t="s">
        <v>345</v>
      </c>
      <c r="D110" s="10">
        <v>11</v>
      </c>
      <c r="E110" s="12">
        <v>4.5</v>
      </c>
      <c r="F110" s="50" t="s">
        <v>56</v>
      </c>
      <c r="G110" s="10" t="s">
        <v>7</v>
      </c>
    </row>
    <row r="111" spans="1:7" s="18" customFormat="1" ht="64.05" customHeight="1">
      <c r="A111" s="10" t="s">
        <v>128</v>
      </c>
      <c r="B111" s="19" t="s">
        <v>334</v>
      </c>
      <c r="C111" s="68" t="s">
        <v>346</v>
      </c>
      <c r="D111" s="10">
        <v>12</v>
      </c>
      <c r="E111" s="12">
        <v>4.5999999999999996</v>
      </c>
      <c r="F111" s="50" t="s">
        <v>56</v>
      </c>
      <c r="G111" s="10" t="s">
        <v>7</v>
      </c>
    </row>
    <row r="112" spans="1:7" s="18" customFormat="1" ht="64.05" customHeight="1">
      <c r="A112" s="10" t="s">
        <v>129</v>
      </c>
      <c r="B112" s="19" t="s">
        <v>335</v>
      </c>
      <c r="C112" s="68" t="s">
        <v>347</v>
      </c>
      <c r="D112" s="10">
        <v>12</v>
      </c>
      <c r="E112" s="12">
        <v>4.9000000000000004</v>
      </c>
      <c r="F112" s="50" t="s">
        <v>56</v>
      </c>
      <c r="G112" s="10" t="s">
        <v>7</v>
      </c>
    </row>
    <row r="113" spans="1:7" s="18" customFormat="1" ht="64.05" customHeight="1">
      <c r="A113" s="10" t="s">
        <v>130</v>
      </c>
      <c r="B113" s="19" t="s">
        <v>336</v>
      </c>
      <c r="C113" s="68" t="s">
        <v>348</v>
      </c>
      <c r="D113" s="10">
        <v>11</v>
      </c>
      <c r="E113" s="12">
        <v>4.5</v>
      </c>
      <c r="F113" s="50" t="s">
        <v>56</v>
      </c>
      <c r="G113" s="10" t="s">
        <v>7</v>
      </c>
    </row>
    <row r="114" spans="1:7" s="18" customFormat="1" ht="64.05" customHeight="1">
      <c r="A114" s="10" t="s">
        <v>131</v>
      </c>
      <c r="B114" s="19" t="s">
        <v>337</v>
      </c>
      <c r="C114" s="68" t="s">
        <v>349</v>
      </c>
      <c r="D114" s="10">
        <v>12</v>
      </c>
      <c r="E114" s="12">
        <v>4.9000000000000004</v>
      </c>
      <c r="F114" s="50" t="s">
        <v>56</v>
      </c>
      <c r="G114" s="10" t="s">
        <v>7</v>
      </c>
    </row>
    <row r="115" spans="1:7" s="18" customFormat="1" ht="64.05" customHeight="1">
      <c r="A115" s="10" t="s">
        <v>61</v>
      </c>
      <c r="B115" s="19" t="s">
        <v>315</v>
      </c>
      <c r="C115" s="68" t="s">
        <v>327</v>
      </c>
      <c r="D115" s="10">
        <v>12</v>
      </c>
      <c r="E115" s="12">
        <v>4.9000000000000004</v>
      </c>
      <c r="F115" s="50" t="s">
        <v>56</v>
      </c>
      <c r="G115" s="10" t="s">
        <v>7</v>
      </c>
    </row>
    <row r="116" spans="1:7" s="18" customFormat="1" ht="64.05" customHeight="1">
      <c r="A116" s="10" t="s">
        <v>122</v>
      </c>
      <c r="B116" s="19" t="s">
        <v>338</v>
      </c>
      <c r="C116" s="68" t="s">
        <v>350</v>
      </c>
      <c r="D116" s="10">
        <v>13</v>
      </c>
      <c r="E116" s="12">
        <v>5</v>
      </c>
      <c r="F116" s="50" t="s">
        <v>56</v>
      </c>
      <c r="G116" s="10" t="s">
        <v>7</v>
      </c>
    </row>
    <row r="117" spans="1:7" s="18" customFormat="1" ht="64.05" customHeight="1">
      <c r="A117" s="10" t="s">
        <v>126</v>
      </c>
      <c r="B117" s="19" t="s">
        <v>339</v>
      </c>
      <c r="C117" s="68" t="s">
        <v>351</v>
      </c>
      <c r="D117" s="10">
        <v>11</v>
      </c>
      <c r="E117" s="12">
        <v>4.5</v>
      </c>
      <c r="F117" s="50" t="s">
        <v>56</v>
      </c>
      <c r="G117" s="10" t="s">
        <v>5</v>
      </c>
    </row>
    <row r="118" spans="1:7" s="20" customFormat="1" ht="64.05" customHeight="1">
      <c r="A118" s="10" t="s">
        <v>127</v>
      </c>
      <c r="B118" s="19" t="s">
        <v>333</v>
      </c>
      <c r="C118" s="68" t="s">
        <v>345</v>
      </c>
      <c r="D118" s="10">
        <v>17</v>
      </c>
      <c r="E118" s="12">
        <v>8</v>
      </c>
      <c r="F118" s="50" t="s">
        <v>56</v>
      </c>
      <c r="G118" s="10" t="s">
        <v>5</v>
      </c>
    </row>
    <row r="119" spans="1:7" s="18" customFormat="1" ht="64.05" customHeight="1">
      <c r="A119" s="7" t="s">
        <v>15</v>
      </c>
      <c r="B119" s="7"/>
      <c r="C119" s="48"/>
      <c r="D119" s="7"/>
      <c r="E119" s="7"/>
      <c r="F119" s="48"/>
      <c r="G119" s="7"/>
    </row>
    <row r="120" spans="1:7" s="18" customFormat="1" ht="64.05" customHeight="1">
      <c r="A120" s="8" t="s">
        <v>37</v>
      </c>
      <c r="B120" s="9" t="s">
        <v>64</v>
      </c>
      <c r="C120" s="65" t="s">
        <v>11</v>
      </c>
      <c r="D120" s="9" t="s">
        <v>0</v>
      </c>
      <c r="E120" s="9" t="s">
        <v>1</v>
      </c>
      <c r="F120" s="49" t="s">
        <v>54</v>
      </c>
      <c r="G120" s="9" t="s">
        <v>3</v>
      </c>
    </row>
    <row r="121" spans="1:7" s="18" customFormat="1" ht="64.05" customHeight="1">
      <c r="A121" s="10" t="s">
        <v>47</v>
      </c>
      <c r="B121" s="13">
        <v>50.4</v>
      </c>
      <c r="C121" s="50">
        <f>B121*20</f>
        <v>1008</v>
      </c>
      <c r="D121" s="10">
        <v>11</v>
      </c>
      <c r="E121" s="12">
        <v>4</v>
      </c>
      <c r="F121" s="50" t="s">
        <v>78</v>
      </c>
      <c r="G121" s="10" t="s">
        <v>5</v>
      </c>
    </row>
    <row r="122" spans="1:7" s="18" customFormat="1" ht="64.05" customHeight="1">
      <c r="A122" s="10" t="s">
        <v>193</v>
      </c>
      <c r="B122" s="13">
        <v>42</v>
      </c>
      <c r="C122" s="50">
        <f>B122*12</f>
        <v>504</v>
      </c>
      <c r="D122" s="10">
        <v>12</v>
      </c>
      <c r="E122" s="12">
        <v>4.9000000000000004</v>
      </c>
      <c r="F122" s="50" t="s">
        <v>80</v>
      </c>
      <c r="G122" s="10" t="s">
        <v>5</v>
      </c>
    </row>
    <row r="123" spans="1:7" s="18" customFormat="1" ht="64.05" customHeight="1">
      <c r="A123" s="10" t="s">
        <v>60</v>
      </c>
      <c r="B123" s="13">
        <v>42.7</v>
      </c>
      <c r="C123" s="50">
        <f>B123*12</f>
        <v>512.40000000000009</v>
      </c>
      <c r="D123" s="10">
        <v>12</v>
      </c>
      <c r="E123" s="12">
        <v>4.5999999999999996</v>
      </c>
      <c r="F123" s="50" t="s">
        <v>80</v>
      </c>
      <c r="G123" s="10" t="s">
        <v>79</v>
      </c>
    </row>
    <row r="124" spans="1:7" s="18" customFormat="1" ht="64.05" customHeight="1">
      <c r="A124" s="10" t="s">
        <v>62</v>
      </c>
      <c r="B124" s="13">
        <v>40.5</v>
      </c>
      <c r="C124" s="50">
        <f>B124*20</f>
        <v>810</v>
      </c>
      <c r="D124" s="10">
        <v>12</v>
      </c>
      <c r="E124" s="12">
        <v>4.9000000000000004</v>
      </c>
      <c r="F124" s="50" t="s">
        <v>78</v>
      </c>
      <c r="G124" s="10" t="s">
        <v>5</v>
      </c>
    </row>
    <row r="125" spans="1:7" s="18" customFormat="1" ht="64.05" customHeight="1">
      <c r="A125" s="10" t="s">
        <v>134</v>
      </c>
      <c r="B125" s="13">
        <v>45</v>
      </c>
      <c r="C125" s="50">
        <f>B125*12</f>
        <v>540</v>
      </c>
      <c r="D125" s="10">
        <v>11</v>
      </c>
      <c r="E125" s="12">
        <v>4.5</v>
      </c>
      <c r="F125" s="50" t="s">
        <v>53</v>
      </c>
      <c r="G125" s="10" t="s">
        <v>5</v>
      </c>
    </row>
    <row r="126" spans="1:7" s="20" customFormat="1" ht="64.05" customHeight="1">
      <c r="A126" s="10" t="s">
        <v>63</v>
      </c>
      <c r="B126" s="13">
        <v>42</v>
      </c>
      <c r="C126" s="50">
        <f>B126*20</f>
        <v>840</v>
      </c>
      <c r="D126" s="10">
        <v>13</v>
      </c>
      <c r="E126" s="12">
        <v>5</v>
      </c>
      <c r="F126" s="50" t="s">
        <v>78</v>
      </c>
      <c r="G126" s="10" t="s">
        <v>5</v>
      </c>
    </row>
    <row r="127" spans="1:7" s="18" customFormat="1" ht="64.05" customHeight="1">
      <c r="A127" s="10" t="s">
        <v>48</v>
      </c>
      <c r="B127" s="13">
        <v>42.7</v>
      </c>
      <c r="C127" s="50">
        <f>B127*20</f>
        <v>854</v>
      </c>
      <c r="D127" s="10">
        <v>13</v>
      </c>
      <c r="E127" s="12">
        <v>5</v>
      </c>
      <c r="F127" s="50" t="s">
        <v>78</v>
      </c>
      <c r="G127" s="10" t="s">
        <v>5</v>
      </c>
    </row>
    <row r="128" spans="1:7" s="2" customFormat="1" ht="79.95" customHeight="1">
      <c r="A128" s="81" t="s">
        <v>20</v>
      </c>
      <c r="B128" s="81"/>
      <c r="C128" s="81"/>
      <c r="D128" s="81"/>
      <c r="E128" s="81"/>
      <c r="F128" s="81"/>
      <c r="G128" s="81"/>
    </row>
    <row r="129" spans="1:7" s="18" customFormat="1" ht="64.05" customHeight="1">
      <c r="A129" s="7" t="s">
        <v>14</v>
      </c>
      <c r="B129" s="7"/>
      <c r="C129" s="48"/>
      <c r="D129" s="7"/>
      <c r="E129" s="7"/>
      <c r="F129" s="48"/>
      <c r="G129" s="7"/>
    </row>
    <row r="130" spans="1:7" s="20" customFormat="1" ht="64.05" customHeight="1">
      <c r="A130" s="8" t="s">
        <v>23</v>
      </c>
      <c r="B130" s="9" t="s">
        <v>50</v>
      </c>
      <c r="C130" s="65" t="s">
        <v>59</v>
      </c>
      <c r="D130" s="9" t="s">
        <v>0</v>
      </c>
      <c r="E130" s="9" t="s">
        <v>1</v>
      </c>
      <c r="F130" s="49" t="s">
        <v>54</v>
      </c>
      <c r="G130" s="9" t="s">
        <v>2</v>
      </c>
    </row>
    <row r="131" spans="1:7" s="20" customFormat="1" ht="64.05" customHeight="1">
      <c r="A131" s="10" t="s">
        <v>168</v>
      </c>
      <c r="B131" s="11" t="s">
        <v>258</v>
      </c>
      <c r="C131" s="51" t="s">
        <v>260</v>
      </c>
      <c r="D131" s="10">
        <v>13</v>
      </c>
      <c r="E131" s="12">
        <v>4.7</v>
      </c>
      <c r="F131" s="50" t="s">
        <v>58</v>
      </c>
      <c r="G131" s="10" t="s">
        <v>12</v>
      </c>
    </row>
    <row r="132" spans="1:7" s="20" customFormat="1" ht="64.05" customHeight="1">
      <c r="A132" s="10" t="s">
        <v>97</v>
      </c>
      <c r="B132" s="11" t="s">
        <v>259</v>
      </c>
      <c r="C132" s="51" t="s">
        <v>260</v>
      </c>
      <c r="D132" s="10">
        <v>11</v>
      </c>
      <c r="E132" s="12">
        <v>4</v>
      </c>
      <c r="F132" s="50" t="s">
        <v>58</v>
      </c>
      <c r="G132" s="10" t="s">
        <v>12</v>
      </c>
    </row>
    <row r="133" spans="1:7" s="2" customFormat="1" ht="79.95" customHeight="1">
      <c r="A133" s="81" t="s">
        <v>42</v>
      </c>
      <c r="B133" s="81"/>
      <c r="C133" s="81"/>
      <c r="D133" s="81"/>
      <c r="E133" s="81"/>
      <c r="F133" s="81"/>
      <c r="G133" s="81"/>
    </row>
    <row r="134" spans="1:7" s="20" customFormat="1" ht="61.95" customHeight="1">
      <c r="A134" s="7" t="s">
        <v>14</v>
      </c>
      <c r="B134" s="7"/>
      <c r="C134" s="48"/>
      <c r="D134" s="7"/>
      <c r="E134" s="7"/>
      <c r="F134" s="48"/>
      <c r="G134" s="7"/>
    </row>
    <row r="135" spans="1:7" s="18" customFormat="1" ht="61.95" customHeight="1">
      <c r="A135" s="8" t="s">
        <v>23</v>
      </c>
      <c r="B135" s="9" t="s">
        <v>50</v>
      </c>
      <c r="C135" s="65" t="s">
        <v>59</v>
      </c>
      <c r="D135" s="9" t="s">
        <v>0</v>
      </c>
      <c r="E135" s="9" t="s">
        <v>1</v>
      </c>
      <c r="F135" s="49" t="s">
        <v>54</v>
      </c>
      <c r="G135" s="9" t="s">
        <v>2</v>
      </c>
    </row>
    <row r="136" spans="1:7" s="20" customFormat="1" ht="61.95" customHeight="1">
      <c r="A136" s="21" t="s">
        <v>253</v>
      </c>
      <c r="B136" s="11">
        <v>77.599999999999994</v>
      </c>
      <c r="C136" s="66">
        <f>B136*50</f>
        <v>3879.9999999999995</v>
      </c>
      <c r="D136" s="10">
        <v>12</v>
      </c>
      <c r="E136" s="12">
        <v>4.5</v>
      </c>
      <c r="F136" s="50" t="s">
        <v>58</v>
      </c>
      <c r="G136" s="10" t="s">
        <v>4</v>
      </c>
    </row>
    <row r="137" spans="1:7" s="20" customFormat="1" ht="61.95" customHeight="1">
      <c r="A137" s="21" t="s">
        <v>152</v>
      </c>
      <c r="B137" s="11">
        <v>94.8</v>
      </c>
      <c r="C137" s="66">
        <f>B137*50</f>
        <v>4740</v>
      </c>
      <c r="D137" s="10">
        <v>11</v>
      </c>
      <c r="E137" s="12">
        <v>4</v>
      </c>
      <c r="F137" s="50" t="s">
        <v>58</v>
      </c>
      <c r="G137" s="10" t="s">
        <v>4</v>
      </c>
    </row>
    <row r="138" spans="1:7" s="20" customFormat="1" ht="61.95" customHeight="1">
      <c r="A138" s="21" t="s">
        <v>175</v>
      </c>
      <c r="B138" s="11" t="s">
        <v>249</v>
      </c>
      <c r="C138" s="51" t="s">
        <v>250</v>
      </c>
      <c r="D138" s="10">
        <v>12</v>
      </c>
      <c r="E138" s="12">
        <v>4.5999999999999996</v>
      </c>
      <c r="F138" s="50" t="s">
        <v>58</v>
      </c>
      <c r="G138" s="10" t="s">
        <v>4</v>
      </c>
    </row>
    <row r="139" spans="1:7" s="20" customFormat="1" ht="61.95" customHeight="1">
      <c r="A139" s="10" t="s">
        <v>141</v>
      </c>
      <c r="B139" s="11">
        <v>103</v>
      </c>
      <c r="C139" s="66">
        <f>B139*50</f>
        <v>5150</v>
      </c>
      <c r="D139" s="10">
        <v>14</v>
      </c>
      <c r="E139" s="12">
        <v>5.6</v>
      </c>
      <c r="F139" s="50" t="s">
        <v>58</v>
      </c>
      <c r="G139" s="10" t="s">
        <v>4</v>
      </c>
    </row>
    <row r="140" spans="1:7" s="18" customFormat="1" ht="61.95" customHeight="1">
      <c r="A140" s="10" t="s">
        <v>176</v>
      </c>
      <c r="B140" s="11" t="s">
        <v>249</v>
      </c>
      <c r="C140" s="51" t="s">
        <v>250</v>
      </c>
      <c r="D140" s="10">
        <v>12</v>
      </c>
      <c r="E140" s="12">
        <v>4.5999999999999996</v>
      </c>
      <c r="F140" s="50" t="s">
        <v>58</v>
      </c>
      <c r="G140" s="10" t="s">
        <v>4</v>
      </c>
    </row>
    <row r="141" spans="1:7" s="20" customFormat="1" ht="61.95" customHeight="1">
      <c r="A141" s="10" t="s">
        <v>153</v>
      </c>
      <c r="B141" s="11" t="s">
        <v>251</v>
      </c>
      <c r="C141" s="51" t="s">
        <v>252</v>
      </c>
      <c r="D141" s="10">
        <v>12</v>
      </c>
      <c r="E141" s="12">
        <v>4.5999999999999996</v>
      </c>
      <c r="F141" s="50" t="s">
        <v>58</v>
      </c>
      <c r="G141" s="10" t="s">
        <v>4</v>
      </c>
    </row>
    <row r="142" spans="1:7" s="20" customFormat="1" ht="61.95" customHeight="1">
      <c r="A142" s="10" t="s">
        <v>248</v>
      </c>
      <c r="B142" s="11">
        <v>101.6</v>
      </c>
      <c r="C142" s="51">
        <f>B142*50</f>
        <v>5080</v>
      </c>
      <c r="D142" s="10">
        <v>13</v>
      </c>
      <c r="E142" s="12">
        <v>5.7</v>
      </c>
      <c r="F142" s="50" t="s">
        <v>58</v>
      </c>
      <c r="G142" s="10" t="s">
        <v>4</v>
      </c>
    </row>
    <row r="143" spans="1:7" s="20" customFormat="1" ht="61.95" customHeight="1">
      <c r="A143" s="7" t="s">
        <v>15</v>
      </c>
      <c r="B143" s="7"/>
      <c r="C143" s="48"/>
      <c r="D143" s="7"/>
      <c r="E143" s="7"/>
      <c r="F143" s="48"/>
      <c r="G143" s="7"/>
    </row>
    <row r="144" spans="1:7" s="20" customFormat="1" ht="61.95" customHeight="1">
      <c r="A144" s="8" t="s">
        <v>49</v>
      </c>
      <c r="B144" s="9" t="s">
        <v>64</v>
      </c>
      <c r="C144" s="65" t="s">
        <v>11</v>
      </c>
      <c r="D144" s="9" t="s">
        <v>0</v>
      </c>
      <c r="E144" s="9" t="s">
        <v>1</v>
      </c>
      <c r="F144" s="49" t="s">
        <v>54</v>
      </c>
      <c r="G144" s="9" t="s">
        <v>3</v>
      </c>
    </row>
    <row r="145" spans="1:18" s="20" customFormat="1" ht="61.95" customHeight="1">
      <c r="A145" s="25" t="s">
        <v>154</v>
      </c>
      <c r="B145" s="11">
        <v>73.25</v>
      </c>
      <c r="C145" s="51">
        <f t="shared" ref="C145:C153" si="5">B145*12</f>
        <v>879</v>
      </c>
      <c r="D145" s="10">
        <v>12</v>
      </c>
      <c r="E145" s="12">
        <v>4.0999999999999996</v>
      </c>
      <c r="F145" s="54" t="s">
        <v>72</v>
      </c>
      <c r="G145" s="10" t="s">
        <v>5</v>
      </c>
    </row>
    <row r="146" spans="1:18" s="20" customFormat="1" ht="61.95" customHeight="1">
      <c r="A146" s="25" t="s">
        <v>155</v>
      </c>
      <c r="B146" s="11">
        <v>72.375</v>
      </c>
      <c r="C146" s="51">
        <f t="shared" si="5"/>
        <v>868.5</v>
      </c>
      <c r="D146" s="10">
        <v>12</v>
      </c>
      <c r="E146" s="12">
        <v>4.0999999999999996</v>
      </c>
      <c r="F146" s="54" t="s">
        <v>72</v>
      </c>
      <c r="G146" s="10" t="s">
        <v>5</v>
      </c>
    </row>
    <row r="147" spans="1:18" s="20" customFormat="1" ht="61.95" customHeight="1">
      <c r="A147" s="10" t="s">
        <v>100</v>
      </c>
      <c r="B147" s="11">
        <v>67.5</v>
      </c>
      <c r="C147" s="51">
        <f t="shared" si="5"/>
        <v>810</v>
      </c>
      <c r="D147" s="10">
        <v>11</v>
      </c>
      <c r="E147" s="12">
        <v>4.2</v>
      </c>
      <c r="F147" s="54" t="s">
        <v>72</v>
      </c>
      <c r="G147" s="10" t="s">
        <v>5</v>
      </c>
    </row>
    <row r="148" spans="1:18" s="20" customFormat="1" ht="61.95" customHeight="1">
      <c r="A148" s="25" t="s">
        <v>156</v>
      </c>
      <c r="B148" s="11">
        <v>73</v>
      </c>
      <c r="C148" s="51">
        <f t="shared" si="5"/>
        <v>876</v>
      </c>
      <c r="D148" s="10">
        <v>16</v>
      </c>
      <c r="E148" s="12">
        <v>6.5</v>
      </c>
      <c r="F148" s="54" t="s">
        <v>72</v>
      </c>
      <c r="G148" s="10" t="s">
        <v>5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s="20" customFormat="1" ht="61.95" customHeight="1">
      <c r="A149" s="25" t="s">
        <v>256</v>
      </c>
      <c r="B149" s="11">
        <v>69.5</v>
      </c>
      <c r="C149" s="51">
        <f t="shared" si="5"/>
        <v>834</v>
      </c>
      <c r="D149" s="10">
        <v>11</v>
      </c>
      <c r="E149" s="12">
        <v>4</v>
      </c>
      <c r="F149" s="54" t="s">
        <v>72</v>
      </c>
      <c r="G149" s="10" t="s">
        <v>5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s="20" customFormat="1" ht="61.95" customHeight="1">
      <c r="A150" s="25" t="s">
        <v>254</v>
      </c>
      <c r="B150" s="11">
        <v>73.875</v>
      </c>
      <c r="C150" s="51">
        <f t="shared" si="5"/>
        <v>886.5</v>
      </c>
      <c r="D150" s="10">
        <v>16</v>
      </c>
      <c r="E150" s="12">
        <v>6.5</v>
      </c>
      <c r="F150" s="54" t="s">
        <v>72</v>
      </c>
      <c r="G150" s="10" t="s">
        <v>5</v>
      </c>
    </row>
    <row r="151" spans="1:18" s="20" customFormat="1" ht="61.95" customHeight="1">
      <c r="A151" s="25" t="s">
        <v>157</v>
      </c>
      <c r="B151" s="11">
        <v>68.375</v>
      </c>
      <c r="C151" s="51">
        <f t="shared" si="5"/>
        <v>820.5</v>
      </c>
      <c r="D151" s="10">
        <v>12</v>
      </c>
      <c r="E151" s="12">
        <v>4.5999999999999996</v>
      </c>
      <c r="F151" s="54" t="s">
        <v>72</v>
      </c>
      <c r="G151" s="10" t="s">
        <v>5</v>
      </c>
    </row>
    <row r="152" spans="1:18" s="18" customFormat="1" ht="61.95" customHeight="1">
      <c r="A152" s="25" t="s">
        <v>253</v>
      </c>
      <c r="B152" s="11">
        <v>60.875</v>
      </c>
      <c r="C152" s="51">
        <f t="shared" si="5"/>
        <v>730.5</v>
      </c>
      <c r="D152" s="10">
        <v>12</v>
      </c>
      <c r="E152" s="12">
        <v>4.5</v>
      </c>
      <c r="F152" s="54" t="s">
        <v>72</v>
      </c>
      <c r="G152" s="10" t="s">
        <v>5</v>
      </c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s="20" customFormat="1" ht="61.95" customHeight="1">
      <c r="A153" s="25" t="s">
        <v>248</v>
      </c>
      <c r="B153" s="11">
        <v>71.5</v>
      </c>
      <c r="C153" s="51">
        <f t="shared" si="5"/>
        <v>858</v>
      </c>
      <c r="D153" s="10">
        <v>13</v>
      </c>
      <c r="E153" s="12">
        <v>5.2</v>
      </c>
      <c r="F153" s="54" t="s">
        <v>72</v>
      </c>
      <c r="G153" s="10" t="s">
        <v>5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s="20" customFormat="1" ht="61.95" customHeight="1">
      <c r="A154" s="7" t="s">
        <v>15</v>
      </c>
      <c r="B154" s="7"/>
      <c r="C154" s="48"/>
      <c r="D154" s="7"/>
      <c r="E154" s="7"/>
      <c r="F154" s="48"/>
      <c r="G154" s="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s="20" customFormat="1" ht="61.95" customHeight="1">
      <c r="A155" s="8" t="s">
        <v>49</v>
      </c>
      <c r="B155" s="9" t="s">
        <v>64</v>
      </c>
      <c r="C155" s="65" t="s">
        <v>11</v>
      </c>
      <c r="D155" s="9" t="s">
        <v>0</v>
      </c>
      <c r="E155" s="9" t="s">
        <v>1</v>
      </c>
      <c r="F155" s="49" t="s">
        <v>54</v>
      </c>
      <c r="G155" s="9" t="s">
        <v>3</v>
      </c>
    </row>
    <row r="156" spans="1:18" s="18" customFormat="1" ht="61.95" customHeight="1">
      <c r="A156" s="10" t="s">
        <v>82</v>
      </c>
      <c r="B156" s="11">
        <v>49.5</v>
      </c>
      <c r="C156" s="51">
        <f>B156*12</f>
        <v>594</v>
      </c>
      <c r="D156" s="15"/>
      <c r="E156" s="15"/>
      <c r="F156" s="54" t="s">
        <v>72</v>
      </c>
      <c r="G156" s="10" t="s">
        <v>7</v>
      </c>
    </row>
    <row r="157" spans="1:18" s="18" customFormat="1" ht="61.95" customHeight="1">
      <c r="A157" s="10" t="s">
        <v>83</v>
      </c>
      <c r="B157" s="11">
        <v>49.5</v>
      </c>
      <c r="C157" s="51">
        <f>B157*12</f>
        <v>594</v>
      </c>
      <c r="D157" s="15"/>
      <c r="E157" s="15"/>
      <c r="F157" s="54" t="s">
        <v>72</v>
      </c>
      <c r="G157" s="10" t="s">
        <v>7</v>
      </c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 s="18" customFormat="1" ht="61.95" customHeight="1">
      <c r="A158" s="10" t="s">
        <v>84</v>
      </c>
      <c r="B158" s="11">
        <v>49.5</v>
      </c>
      <c r="C158" s="51">
        <f>B158*12</f>
        <v>594</v>
      </c>
      <c r="D158" s="15"/>
      <c r="E158" s="15"/>
      <c r="F158" s="54" t="s">
        <v>72</v>
      </c>
      <c r="G158" s="10" t="s">
        <v>7</v>
      </c>
    </row>
    <row r="159" spans="1:18" s="2" customFormat="1" ht="79.95" customHeight="1">
      <c r="A159" s="81" t="s">
        <v>255</v>
      </c>
      <c r="B159" s="81"/>
      <c r="C159" s="81"/>
      <c r="D159" s="81"/>
      <c r="E159" s="81"/>
      <c r="F159" s="81"/>
      <c r="G159" s="81"/>
    </row>
    <row r="160" spans="1:18" s="28" customFormat="1" ht="64.95" customHeight="1">
      <c r="A160" s="26" t="s">
        <v>14</v>
      </c>
      <c r="B160" s="26"/>
      <c r="C160" s="55"/>
      <c r="D160" s="26"/>
      <c r="E160" s="26"/>
      <c r="F160" s="55"/>
      <c r="G160" s="26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1:18" s="28" customFormat="1" ht="64.95" customHeight="1">
      <c r="A161" s="29" t="s">
        <v>22</v>
      </c>
      <c r="B161" s="30" t="s">
        <v>50</v>
      </c>
      <c r="C161" s="69" t="s">
        <v>59</v>
      </c>
      <c r="D161" s="30" t="s">
        <v>0</v>
      </c>
      <c r="E161" s="30" t="s">
        <v>1</v>
      </c>
      <c r="F161" s="56" t="s">
        <v>54</v>
      </c>
      <c r="G161" s="30" t="s">
        <v>3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s="28" customFormat="1" ht="64.95" customHeight="1">
      <c r="A162" s="31" t="s">
        <v>142</v>
      </c>
      <c r="B162" s="32" t="s">
        <v>234</v>
      </c>
      <c r="C162" s="57" t="s">
        <v>241</v>
      </c>
      <c r="D162" s="31">
        <v>12</v>
      </c>
      <c r="E162" s="33">
        <v>5</v>
      </c>
      <c r="F162" s="57" t="s">
        <v>56</v>
      </c>
      <c r="G162" s="31" t="s">
        <v>44</v>
      </c>
    </row>
    <row r="163" spans="1:18" s="28" customFormat="1" ht="64.95" customHeight="1">
      <c r="A163" s="34" t="s">
        <v>200</v>
      </c>
      <c r="B163" s="35" t="s">
        <v>235</v>
      </c>
      <c r="C163" s="58" t="s">
        <v>242</v>
      </c>
      <c r="D163" s="34">
        <v>16</v>
      </c>
      <c r="E163" s="36">
        <v>8</v>
      </c>
      <c r="F163" s="58" t="s">
        <v>56</v>
      </c>
      <c r="G163" s="34" t="s">
        <v>44</v>
      </c>
    </row>
    <row r="164" spans="1:18" s="27" customFormat="1" ht="64.95" customHeight="1">
      <c r="A164" s="31" t="s">
        <v>199</v>
      </c>
      <c r="B164" s="32" t="s">
        <v>236</v>
      </c>
      <c r="C164" s="57" t="s">
        <v>243</v>
      </c>
      <c r="D164" s="31">
        <v>12</v>
      </c>
      <c r="E164" s="33">
        <v>4.5</v>
      </c>
      <c r="F164" s="57" t="s">
        <v>56</v>
      </c>
      <c r="G164" s="31" t="s">
        <v>44</v>
      </c>
    </row>
    <row r="165" spans="1:18" s="27" customFormat="1" ht="64.95" customHeight="1">
      <c r="A165" s="31" t="s">
        <v>201</v>
      </c>
      <c r="B165" s="32" t="s">
        <v>237</v>
      </c>
      <c r="C165" s="57" t="s">
        <v>244</v>
      </c>
      <c r="D165" s="31">
        <v>12</v>
      </c>
      <c r="E165" s="33">
        <v>4.0999999999999996</v>
      </c>
      <c r="F165" s="58" t="s">
        <v>56</v>
      </c>
      <c r="G165" s="34" t="s">
        <v>44</v>
      </c>
    </row>
    <row r="166" spans="1:18" s="27" customFormat="1" ht="64.95" customHeight="1">
      <c r="A166" s="31" t="s">
        <v>145</v>
      </c>
      <c r="B166" s="32" t="s">
        <v>238</v>
      </c>
      <c r="C166" s="57" t="s">
        <v>245</v>
      </c>
      <c r="D166" s="31">
        <v>16</v>
      </c>
      <c r="E166" s="33">
        <v>7.2</v>
      </c>
      <c r="F166" s="57" t="s">
        <v>56</v>
      </c>
      <c r="G166" s="31" t="s">
        <v>44</v>
      </c>
    </row>
    <row r="167" spans="1:18" s="27" customFormat="1" ht="64.95" customHeight="1">
      <c r="A167" s="31" t="s">
        <v>178</v>
      </c>
      <c r="B167" s="32" t="s">
        <v>239</v>
      </c>
      <c r="C167" s="57" t="s">
        <v>246</v>
      </c>
      <c r="D167" s="31">
        <v>11</v>
      </c>
      <c r="E167" s="33">
        <v>4.2</v>
      </c>
      <c r="F167" s="57" t="s">
        <v>56</v>
      </c>
      <c r="G167" s="34" t="s">
        <v>44</v>
      </c>
    </row>
    <row r="168" spans="1:18" s="27" customFormat="1" ht="64.95" customHeight="1">
      <c r="A168" s="31" t="s">
        <v>177</v>
      </c>
      <c r="B168" s="32" t="s">
        <v>240</v>
      </c>
      <c r="C168" s="57" t="s">
        <v>247</v>
      </c>
      <c r="D168" s="31">
        <v>12</v>
      </c>
      <c r="E168" s="33">
        <v>4.7</v>
      </c>
      <c r="F168" s="57" t="s">
        <v>56</v>
      </c>
      <c r="G168" s="31" t="s">
        <v>44</v>
      </c>
    </row>
    <row r="169" spans="1:18" s="37" customFormat="1" ht="64.95" customHeight="1">
      <c r="A169" s="34" t="s">
        <v>171</v>
      </c>
      <c r="B169" s="35">
        <v>80</v>
      </c>
      <c r="C169" s="70">
        <f>B169*30</f>
        <v>2400</v>
      </c>
      <c r="D169" s="34">
        <v>11</v>
      </c>
      <c r="E169" s="36">
        <v>4.5</v>
      </c>
      <c r="F169" s="58" t="s">
        <v>56</v>
      </c>
      <c r="G169" s="34" t="s">
        <v>44</v>
      </c>
    </row>
    <row r="170" spans="1:18" s="28" customFormat="1" ht="64.95" customHeight="1">
      <c r="A170" s="34" t="s">
        <v>210</v>
      </c>
      <c r="B170" s="35">
        <v>80</v>
      </c>
      <c r="C170" s="70">
        <f>B170*30</f>
        <v>2400</v>
      </c>
      <c r="D170" s="34">
        <v>11</v>
      </c>
      <c r="E170" s="36">
        <v>4.5</v>
      </c>
      <c r="F170" s="58" t="s">
        <v>56</v>
      </c>
      <c r="G170" s="34" t="s">
        <v>44</v>
      </c>
    </row>
    <row r="171" spans="1:18" s="27" customFormat="1" ht="64.95" customHeight="1">
      <c r="A171" s="31" t="s">
        <v>143</v>
      </c>
      <c r="B171" s="32">
        <v>106.6</v>
      </c>
      <c r="C171" s="71">
        <f>B171*30</f>
        <v>3198</v>
      </c>
      <c r="D171" s="31">
        <v>12</v>
      </c>
      <c r="E171" s="33">
        <v>4.0999999999999996</v>
      </c>
      <c r="F171" s="57" t="s">
        <v>56</v>
      </c>
      <c r="G171" s="31" t="s">
        <v>44</v>
      </c>
    </row>
    <row r="172" spans="1:18" s="27" customFormat="1" ht="64.95" customHeight="1">
      <c r="A172" s="31" t="s">
        <v>144</v>
      </c>
      <c r="B172" s="32">
        <v>113.9</v>
      </c>
      <c r="C172" s="71">
        <f>B172*30</f>
        <v>3417</v>
      </c>
      <c r="D172" s="31">
        <v>18</v>
      </c>
      <c r="E172" s="33">
        <v>7</v>
      </c>
      <c r="F172" s="57" t="s">
        <v>56</v>
      </c>
      <c r="G172" s="34" t="s">
        <v>44</v>
      </c>
    </row>
    <row r="173" spans="1:18" s="27" customFormat="1" ht="64.95" customHeight="1">
      <c r="A173" s="26" t="s">
        <v>15</v>
      </c>
      <c r="B173" s="26"/>
      <c r="C173" s="55"/>
      <c r="D173" s="26"/>
      <c r="E173" s="26"/>
      <c r="F173" s="55"/>
      <c r="G173" s="26"/>
    </row>
    <row r="174" spans="1:18" s="27" customFormat="1" ht="64.95" customHeight="1">
      <c r="A174" s="29" t="s">
        <v>49</v>
      </c>
      <c r="B174" s="30" t="s">
        <v>64</v>
      </c>
      <c r="C174" s="69" t="s">
        <v>11</v>
      </c>
      <c r="D174" s="30" t="s">
        <v>0</v>
      </c>
      <c r="E174" s="30" t="s">
        <v>1</v>
      </c>
      <c r="F174" s="56" t="s">
        <v>54</v>
      </c>
      <c r="G174" s="30" t="s">
        <v>3</v>
      </c>
    </row>
    <row r="175" spans="1:18" s="27" customFormat="1" ht="64.95" customHeight="1">
      <c r="A175" s="38" t="s">
        <v>202</v>
      </c>
      <c r="B175" s="32">
        <v>74.375</v>
      </c>
      <c r="C175" s="57">
        <f t="shared" ref="C175:C184" si="6">B175*12</f>
        <v>892.5</v>
      </c>
      <c r="D175" s="31">
        <v>12</v>
      </c>
      <c r="E175" s="33">
        <v>4.9000000000000004</v>
      </c>
      <c r="F175" s="57" t="s">
        <v>72</v>
      </c>
      <c r="G175" s="31" t="s">
        <v>44</v>
      </c>
    </row>
    <row r="176" spans="1:18" s="27" customFormat="1" ht="64.95" customHeight="1">
      <c r="A176" s="38" t="s">
        <v>142</v>
      </c>
      <c r="B176" s="32">
        <v>74.375</v>
      </c>
      <c r="C176" s="57">
        <f t="shared" si="6"/>
        <v>892.5</v>
      </c>
      <c r="D176" s="31">
        <v>12</v>
      </c>
      <c r="E176" s="33">
        <v>5</v>
      </c>
      <c r="F176" s="57" t="s">
        <v>72</v>
      </c>
      <c r="G176" s="34" t="s">
        <v>44</v>
      </c>
    </row>
    <row r="177" spans="1:7" s="27" customFormat="1" ht="64.95" customHeight="1">
      <c r="A177" s="38" t="s">
        <v>201</v>
      </c>
      <c r="B177" s="32">
        <v>74.375</v>
      </c>
      <c r="C177" s="57">
        <f t="shared" si="6"/>
        <v>892.5</v>
      </c>
      <c r="D177" s="31">
        <v>12</v>
      </c>
      <c r="E177" s="33">
        <v>4.0999999999999996</v>
      </c>
      <c r="F177" s="57" t="s">
        <v>72</v>
      </c>
      <c r="G177" s="31" t="s">
        <v>44</v>
      </c>
    </row>
    <row r="178" spans="1:7" s="27" customFormat="1" ht="64.95" customHeight="1">
      <c r="A178" s="38" t="s">
        <v>203</v>
      </c>
      <c r="B178" s="32">
        <v>50</v>
      </c>
      <c r="C178" s="57">
        <f t="shared" si="6"/>
        <v>600</v>
      </c>
      <c r="D178" s="39"/>
      <c r="E178" s="39"/>
      <c r="F178" s="57" t="s">
        <v>72</v>
      </c>
      <c r="G178" s="34" t="s">
        <v>44</v>
      </c>
    </row>
    <row r="179" spans="1:7" s="27" customFormat="1" ht="64.95" customHeight="1">
      <c r="A179" s="38" t="s">
        <v>204</v>
      </c>
      <c r="B179" s="32">
        <v>83.25</v>
      </c>
      <c r="C179" s="57">
        <f t="shared" si="6"/>
        <v>999</v>
      </c>
      <c r="D179" s="31">
        <v>11</v>
      </c>
      <c r="E179" s="33">
        <v>5</v>
      </c>
      <c r="F179" s="57" t="s">
        <v>72</v>
      </c>
      <c r="G179" s="34" t="s">
        <v>44</v>
      </c>
    </row>
    <row r="180" spans="1:7" s="27" customFormat="1" ht="64.95" customHeight="1">
      <c r="A180" s="38" t="s">
        <v>205</v>
      </c>
      <c r="B180" s="32">
        <v>87.920771756978667</v>
      </c>
      <c r="C180" s="57">
        <f t="shared" si="6"/>
        <v>1055.0492610837441</v>
      </c>
      <c r="D180" s="31">
        <v>15</v>
      </c>
      <c r="E180" s="33">
        <v>6</v>
      </c>
      <c r="F180" s="57" t="s">
        <v>72</v>
      </c>
      <c r="G180" s="34" t="s">
        <v>44</v>
      </c>
    </row>
    <row r="181" spans="1:7" s="27" customFormat="1" ht="64.95" customHeight="1">
      <c r="A181" s="38" t="s">
        <v>206</v>
      </c>
      <c r="B181" s="32">
        <v>97.5</v>
      </c>
      <c r="C181" s="57">
        <f t="shared" si="6"/>
        <v>1170</v>
      </c>
      <c r="D181" s="31">
        <v>15</v>
      </c>
      <c r="E181" s="33">
        <v>6</v>
      </c>
      <c r="F181" s="57" t="s">
        <v>72</v>
      </c>
      <c r="G181" s="34" t="s">
        <v>44</v>
      </c>
    </row>
    <row r="182" spans="1:7" s="28" customFormat="1" ht="64.95" customHeight="1">
      <c r="A182" s="38" t="s">
        <v>207</v>
      </c>
      <c r="B182" s="32">
        <v>81.670771756978667</v>
      </c>
      <c r="C182" s="57">
        <f t="shared" si="6"/>
        <v>980.049261083744</v>
      </c>
      <c r="D182" s="31">
        <v>12</v>
      </c>
      <c r="E182" s="33">
        <v>4.7</v>
      </c>
      <c r="F182" s="57" t="s">
        <v>72</v>
      </c>
      <c r="G182" s="34" t="s">
        <v>44</v>
      </c>
    </row>
    <row r="183" spans="1:7" s="28" customFormat="1" ht="64.95" customHeight="1">
      <c r="A183" s="38" t="s">
        <v>208</v>
      </c>
      <c r="B183" s="32">
        <v>94.170771756978667</v>
      </c>
      <c r="C183" s="57">
        <f t="shared" si="6"/>
        <v>1130.0492610837441</v>
      </c>
      <c r="D183" s="31">
        <v>12</v>
      </c>
      <c r="E183" s="33">
        <v>4.5</v>
      </c>
      <c r="F183" s="57" t="s">
        <v>72</v>
      </c>
      <c r="G183" s="34" t="s">
        <v>44</v>
      </c>
    </row>
    <row r="184" spans="1:7" s="28" customFormat="1" ht="64.95" customHeight="1">
      <c r="A184" s="38" t="s">
        <v>209</v>
      </c>
      <c r="B184" s="32">
        <v>111.25</v>
      </c>
      <c r="C184" s="57">
        <f t="shared" si="6"/>
        <v>1335</v>
      </c>
      <c r="D184" s="31">
        <v>16</v>
      </c>
      <c r="E184" s="33">
        <v>7</v>
      </c>
      <c r="F184" s="57" t="s">
        <v>72</v>
      </c>
      <c r="G184" s="34" t="s">
        <v>44</v>
      </c>
    </row>
    <row r="185" spans="1:7" s="2" customFormat="1" ht="79.95" customHeight="1">
      <c r="A185" s="81" t="s">
        <v>46</v>
      </c>
      <c r="B185" s="81"/>
      <c r="C185" s="81"/>
      <c r="D185" s="81"/>
      <c r="E185" s="81"/>
      <c r="F185" s="81"/>
      <c r="G185" s="81"/>
    </row>
    <row r="186" spans="1:7" s="18" customFormat="1" ht="64.95" customHeight="1">
      <c r="A186" s="7" t="s">
        <v>14</v>
      </c>
      <c r="B186" s="7"/>
      <c r="C186" s="48"/>
      <c r="D186" s="7"/>
      <c r="E186" s="7"/>
      <c r="F186" s="48"/>
      <c r="G186" s="7"/>
    </row>
    <row r="187" spans="1:7" s="18" customFormat="1" ht="64.95" customHeight="1">
      <c r="A187" s="8" t="s">
        <v>22</v>
      </c>
      <c r="B187" s="9" t="s">
        <v>50</v>
      </c>
      <c r="C187" s="65" t="s">
        <v>59</v>
      </c>
      <c r="D187" s="9" t="s">
        <v>0</v>
      </c>
      <c r="E187" s="9" t="s">
        <v>1</v>
      </c>
      <c r="F187" s="49" t="s">
        <v>54</v>
      </c>
      <c r="G187" s="9" t="s">
        <v>3</v>
      </c>
    </row>
    <row r="188" spans="1:7" s="18" customFormat="1" ht="64.95" customHeight="1">
      <c r="A188" s="10" t="s">
        <v>192</v>
      </c>
      <c r="B188" s="40">
        <v>92</v>
      </c>
      <c r="C188" s="72">
        <f>B188*30</f>
        <v>2760</v>
      </c>
      <c r="D188" s="10">
        <v>11</v>
      </c>
      <c r="E188" s="12">
        <v>4.4000000000000004</v>
      </c>
      <c r="F188" s="59" t="s">
        <v>56</v>
      </c>
      <c r="G188" s="10" t="s">
        <v>9</v>
      </c>
    </row>
    <row r="189" spans="1:7" s="18" customFormat="1" ht="64.95" customHeight="1">
      <c r="A189" s="10" t="s">
        <v>191</v>
      </c>
      <c r="B189" s="40">
        <v>92</v>
      </c>
      <c r="C189" s="72">
        <f>B189*30</f>
        <v>2760</v>
      </c>
      <c r="D189" s="10">
        <v>11</v>
      </c>
      <c r="E189" s="12">
        <v>4.4000000000000004</v>
      </c>
      <c r="F189" s="59" t="s">
        <v>56</v>
      </c>
      <c r="G189" s="10" t="s">
        <v>9</v>
      </c>
    </row>
    <row r="190" spans="1:7" s="18" customFormat="1" ht="64.95" customHeight="1">
      <c r="A190" s="7" t="s">
        <v>15</v>
      </c>
      <c r="B190" s="7"/>
      <c r="C190" s="48"/>
      <c r="D190" s="7"/>
      <c r="E190" s="7"/>
      <c r="F190" s="48"/>
      <c r="G190" s="7"/>
    </row>
    <row r="191" spans="1:7" s="18" customFormat="1" ht="64.95" customHeight="1">
      <c r="A191" s="8" t="s">
        <v>49</v>
      </c>
      <c r="B191" s="9" t="s">
        <v>64</v>
      </c>
      <c r="C191" s="65" t="s">
        <v>11</v>
      </c>
      <c r="D191" s="9" t="s">
        <v>0</v>
      </c>
      <c r="E191" s="9" t="s">
        <v>1</v>
      </c>
      <c r="F191" s="49" t="s">
        <v>54</v>
      </c>
      <c r="G191" s="9" t="s">
        <v>3</v>
      </c>
    </row>
    <row r="192" spans="1:7" s="18" customFormat="1" ht="64.95" customHeight="1">
      <c r="A192" s="10" t="s">
        <v>159</v>
      </c>
      <c r="B192" s="13">
        <v>53.2</v>
      </c>
      <c r="C192" s="50">
        <f>B192*20</f>
        <v>1064</v>
      </c>
      <c r="D192" s="10">
        <v>11</v>
      </c>
      <c r="E192" s="12">
        <v>4.4000000000000004</v>
      </c>
      <c r="F192" s="50" t="s">
        <v>136</v>
      </c>
      <c r="G192" s="10">
        <v>240</v>
      </c>
    </row>
    <row r="193" spans="1:7" s="18" customFormat="1" ht="64.95" customHeight="1">
      <c r="A193" s="10" t="s">
        <v>190</v>
      </c>
      <c r="B193" s="13">
        <v>55.55</v>
      </c>
      <c r="C193" s="50">
        <f>B193*12</f>
        <v>666.59999999999991</v>
      </c>
      <c r="D193" s="10">
        <v>13</v>
      </c>
      <c r="E193" s="12">
        <v>5</v>
      </c>
      <c r="F193" s="50" t="s">
        <v>72</v>
      </c>
      <c r="G193" s="10">
        <v>240</v>
      </c>
    </row>
    <row r="194" spans="1:7" s="18" customFormat="1" ht="64.95" customHeight="1">
      <c r="A194" s="10" t="s">
        <v>158</v>
      </c>
      <c r="B194" s="13">
        <v>53.2</v>
      </c>
      <c r="C194" s="50">
        <f>B194*12</f>
        <v>638.40000000000009</v>
      </c>
      <c r="D194" s="10">
        <v>11.7</v>
      </c>
      <c r="E194" s="12">
        <v>5</v>
      </c>
      <c r="F194" s="50" t="s">
        <v>196</v>
      </c>
      <c r="G194" s="10">
        <v>240</v>
      </c>
    </row>
    <row r="195" spans="1:7" s="18" customFormat="1" ht="64.95" customHeight="1">
      <c r="A195" s="10" t="s">
        <v>160</v>
      </c>
      <c r="B195" s="13">
        <v>53.2</v>
      </c>
      <c r="C195" s="50">
        <f>B195*12</f>
        <v>638.40000000000009</v>
      </c>
      <c r="D195" s="10">
        <v>11</v>
      </c>
      <c r="E195" s="12">
        <v>4.4000000000000004</v>
      </c>
      <c r="F195" s="50" t="s">
        <v>196</v>
      </c>
      <c r="G195" s="10">
        <v>240</v>
      </c>
    </row>
    <row r="196" spans="1:7" s="18" customFormat="1" ht="64.95" customHeight="1">
      <c r="A196" s="10" t="s">
        <v>146</v>
      </c>
      <c r="B196" s="13">
        <v>64.5</v>
      </c>
      <c r="C196" s="50">
        <f>B196*12</f>
        <v>774</v>
      </c>
      <c r="D196" s="10">
        <v>12</v>
      </c>
      <c r="E196" s="12">
        <v>5</v>
      </c>
      <c r="F196" s="50" t="s">
        <v>72</v>
      </c>
      <c r="G196" s="10">
        <v>240</v>
      </c>
    </row>
    <row r="197" spans="1:7" s="18" customFormat="1" ht="64.95" customHeight="1">
      <c r="A197" s="10" t="s">
        <v>161</v>
      </c>
      <c r="B197" s="13">
        <v>66</v>
      </c>
      <c r="C197" s="50">
        <f>B197*12</f>
        <v>792</v>
      </c>
      <c r="D197" s="10">
        <v>12</v>
      </c>
      <c r="E197" s="12">
        <v>5</v>
      </c>
      <c r="F197" s="50" t="s">
        <v>72</v>
      </c>
      <c r="G197" s="10">
        <v>240</v>
      </c>
    </row>
    <row r="198" spans="1:7" s="18" customFormat="1" ht="64.95" customHeight="1">
      <c r="A198" s="10" t="s">
        <v>188</v>
      </c>
      <c r="B198" s="13" t="s">
        <v>189</v>
      </c>
      <c r="C198" s="50">
        <f>64.54*12</f>
        <v>774.48</v>
      </c>
      <c r="D198" s="10">
        <v>12.5</v>
      </c>
      <c r="E198" s="12">
        <v>4.5</v>
      </c>
      <c r="F198" s="50" t="s">
        <v>72</v>
      </c>
      <c r="G198" s="10">
        <v>240</v>
      </c>
    </row>
    <row r="199" spans="1:7" s="18" customFormat="1" ht="64.95" customHeight="1">
      <c r="A199" s="7" t="s">
        <v>15</v>
      </c>
      <c r="B199" s="7"/>
      <c r="C199" s="48"/>
      <c r="D199" s="7"/>
      <c r="E199" s="7"/>
      <c r="F199" s="48"/>
      <c r="G199" s="7"/>
    </row>
    <row r="200" spans="1:7" s="18" customFormat="1" ht="64.95" customHeight="1">
      <c r="A200" s="8" t="s">
        <v>39</v>
      </c>
      <c r="B200" s="9" t="s">
        <v>64</v>
      </c>
      <c r="C200" s="65" t="s">
        <v>11</v>
      </c>
      <c r="D200" s="9" t="s">
        <v>0</v>
      </c>
      <c r="E200" s="9" t="s">
        <v>1</v>
      </c>
      <c r="F200" s="49" t="s">
        <v>54</v>
      </c>
      <c r="G200" s="9" t="s">
        <v>2</v>
      </c>
    </row>
    <row r="201" spans="1:7" s="18" customFormat="1" ht="64.95" customHeight="1">
      <c r="A201" s="10" t="s">
        <v>262</v>
      </c>
      <c r="B201" s="11">
        <v>32</v>
      </c>
      <c r="C201" s="51">
        <v>192</v>
      </c>
      <c r="D201" s="15"/>
      <c r="E201" s="15"/>
      <c r="F201" s="51" t="s">
        <v>264</v>
      </c>
      <c r="G201" s="10" t="s">
        <v>6</v>
      </c>
    </row>
    <row r="202" spans="1:7" s="18" customFormat="1" ht="64.95" customHeight="1">
      <c r="A202" s="10" t="s">
        <v>263</v>
      </c>
      <c r="B202" s="11">
        <v>39.200000000000003</v>
      </c>
      <c r="C202" s="51">
        <v>235.2</v>
      </c>
      <c r="D202" s="15"/>
      <c r="E202" s="15"/>
      <c r="F202" s="51" t="s">
        <v>265</v>
      </c>
      <c r="G202" s="10" t="s">
        <v>6</v>
      </c>
    </row>
    <row r="203" spans="1:7" s="2" customFormat="1" ht="79.95" customHeight="1">
      <c r="A203" s="81" t="s">
        <v>70</v>
      </c>
      <c r="B203" s="81"/>
      <c r="C203" s="81"/>
      <c r="D203" s="81"/>
      <c r="E203" s="81"/>
      <c r="F203" s="81"/>
      <c r="G203" s="81"/>
    </row>
    <row r="204" spans="1:7" s="18" customFormat="1" ht="64.05" customHeight="1">
      <c r="A204" s="7" t="s">
        <v>14</v>
      </c>
      <c r="B204" s="7"/>
      <c r="C204" s="48"/>
      <c r="D204" s="7"/>
      <c r="E204" s="7"/>
      <c r="F204" s="48"/>
      <c r="G204" s="7"/>
    </row>
    <row r="205" spans="1:7" s="18" customFormat="1" ht="64.05" customHeight="1">
      <c r="A205" s="8" t="s">
        <v>22</v>
      </c>
      <c r="B205" s="9" t="s">
        <v>50</v>
      </c>
      <c r="C205" s="65" t="s">
        <v>59</v>
      </c>
      <c r="D205" s="9" t="s">
        <v>0</v>
      </c>
      <c r="E205" s="9" t="s">
        <v>1</v>
      </c>
      <c r="F205" s="49" t="s">
        <v>54</v>
      </c>
      <c r="G205" s="9" t="s">
        <v>3</v>
      </c>
    </row>
    <row r="206" spans="1:7" s="18" customFormat="1" ht="64.05" customHeight="1">
      <c r="A206" s="10" t="s">
        <v>163</v>
      </c>
      <c r="B206" s="13">
        <v>132</v>
      </c>
      <c r="C206" s="67">
        <f>B206*30</f>
        <v>3960</v>
      </c>
      <c r="D206" s="10">
        <v>12</v>
      </c>
      <c r="E206" s="12">
        <v>5</v>
      </c>
      <c r="F206" s="50" t="s">
        <v>56</v>
      </c>
      <c r="G206" s="10" t="s">
        <v>7</v>
      </c>
    </row>
    <row r="207" spans="1:7" s="18" customFormat="1" ht="64.05" customHeight="1">
      <c r="A207" s="10" t="s">
        <v>164</v>
      </c>
      <c r="B207" s="13">
        <v>136.5</v>
      </c>
      <c r="C207" s="67">
        <f>B207*30</f>
        <v>4095</v>
      </c>
      <c r="D207" s="10">
        <v>12</v>
      </c>
      <c r="E207" s="12">
        <v>4.0999999999999996</v>
      </c>
      <c r="F207" s="50" t="s">
        <v>56</v>
      </c>
      <c r="G207" s="10" t="s">
        <v>7</v>
      </c>
    </row>
    <row r="208" spans="1:7" s="18" customFormat="1" ht="64.05" customHeight="1">
      <c r="A208" s="7" t="s">
        <v>15</v>
      </c>
      <c r="B208" s="7"/>
      <c r="C208" s="48"/>
      <c r="D208" s="7"/>
      <c r="E208" s="7"/>
      <c r="F208" s="48"/>
      <c r="G208" s="7"/>
    </row>
    <row r="209" spans="1:7" s="18" customFormat="1" ht="64.05" customHeight="1">
      <c r="A209" s="8" t="s">
        <v>36</v>
      </c>
      <c r="B209" s="9" t="s">
        <v>64</v>
      </c>
      <c r="C209" s="65" t="s">
        <v>11</v>
      </c>
      <c r="D209" s="9" t="s">
        <v>0</v>
      </c>
      <c r="E209" s="9" t="s">
        <v>1</v>
      </c>
      <c r="F209" s="49" t="s">
        <v>54</v>
      </c>
      <c r="G209" s="9" t="s">
        <v>3</v>
      </c>
    </row>
    <row r="210" spans="1:7" s="18" customFormat="1" ht="64.05" customHeight="1">
      <c r="A210" s="10" t="s">
        <v>162</v>
      </c>
      <c r="B210" s="13">
        <v>67.67</v>
      </c>
      <c r="C210" s="72">
        <f>B210*12</f>
        <v>812.04</v>
      </c>
      <c r="D210" s="10">
        <v>11</v>
      </c>
      <c r="E210" s="12">
        <v>4.4000000000000004</v>
      </c>
      <c r="F210" s="50" t="s">
        <v>71</v>
      </c>
      <c r="G210" s="10" t="s">
        <v>7</v>
      </c>
    </row>
    <row r="211" spans="1:7" s="18" customFormat="1" ht="64.05" customHeight="1">
      <c r="A211" s="10" t="s">
        <v>165</v>
      </c>
      <c r="B211" s="13">
        <v>66.33</v>
      </c>
      <c r="C211" s="72">
        <f>B211*12</f>
        <v>795.96</v>
      </c>
      <c r="D211" s="10">
        <v>11.7</v>
      </c>
      <c r="E211" s="12">
        <v>5</v>
      </c>
      <c r="F211" s="50" t="s">
        <v>71</v>
      </c>
      <c r="G211" s="10" t="s">
        <v>7</v>
      </c>
    </row>
    <row r="212" spans="1:7" s="18" customFormat="1" ht="64.05" customHeight="1">
      <c r="A212" s="10" t="s">
        <v>166</v>
      </c>
      <c r="B212" s="13">
        <v>66.58</v>
      </c>
      <c r="C212" s="72">
        <f>B212*12</f>
        <v>798.96</v>
      </c>
      <c r="D212" s="10">
        <v>11</v>
      </c>
      <c r="E212" s="12">
        <v>4.4000000000000004</v>
      </c>
      <c r="F212" s="50" t="s">
        <v>71</v>
      </c>
      <c r="G212" s="10" t="s">
        <v>7</v>
      </c>
    </row>
    <row r="213" spans="1:7" s="18" customFormat="1" ht="64.05" customHeight="1">
      <c r="A213" s="10" t="s">
        <v>167</v>
      </c>
      <c r="B213" s="13">
        <v>68.75</v>
      </c>
      <c r="C213" s="72">
        <f>B213*12</f>
        <v>825</v>
      </c>
      <c r="D213" s="10">
        <v>12</v>
      </c>
      <c r="E213" s="12">
        <v>5</v>
      </c>
      <c r="F213" s="50" t="s">
        <v>71</v>
      </c>
      <c r="G213" s="10" t="s">
        <v>7</v>
      </c>
    </row>
    <row r="214" spans="1:7" s="2" customFormat="1" ht="79.95" customHeight="1">
      <c r="A214" s="81" t="s">
        <v>19</v>
      </c>
      <c r="B214" s="81"/>
      <c r="C214" s="81"/>
      <c r="D214" s="81"/>
      <c r="E214" s="81"/>
      <c r="F214" s="81"/>
      <c r="G214" s="81"/>
    </row>
    <row r="215" spans="1:7" s="18" customFormat="1" ht="63" customHeight="1">
      <c r="A215" s="16" t="s">
        <v>15</v>
      </c>
      <c r="B215" s="16"/>
      <c r="C215" s="52"/>
      <c r="D215" s="16"/>
      <c r="E215" s="16"/>
      <c r="F215" s="52"/>
      <c r="G215" s="16"/>
    </row>
    <row r="216" spans="1:7" s="18" customFormat="1" ht="63" customHeight="1">
      <c r="A216" s="9" t="s">
        <v>22</v>
      </c>
      <c r="B216" s="9" t="s">
        <v>50</v>
      </c>
      <c r="C216" s="65" t="s">
        <v>11</v>
      </c>
      <c r="D216" s="9"/>
      <c r="E216" s="9" t="s">
        <v>1</v>
      </c>
      <c r="F216" s="49" t="s">
        <v>54</v>
      </c>
      <c r="G216" s="9" t="s">
        <v>2</v>
      </c>
    </row>
    <row r="217" spans="1:7" s="18" customFormat="1" ht="63" customHeight="1">
      <c r="A217" s="10" t="s">
        <v>45</v>
      </c>
      <c r="B217" s="11">
        <v>70</v>
      </c>
      <c r="C217" s="51">
        <v>700</v>
      </c>
      <c r="D217" s="15" t="s">
        <v>43</v>
      </c>
      <c r="E217" s="12">
        <v>0</v>
      </c>
      <c r="F217" s="51" t="s">
        <v>76</v>
      </c>
      <c r="G217" s="10" t="s">
        <v>5</v>
      </c>
    </row>
    <row r="218" spans="1:7" s="18" customFormat="1" ht="63" customHeight="1">
      <c r="A218" s="10" t="s">
        <v>41</v>
      </c>
      <c r="B218" s="11">
        <v>70</v>
      </c>
      <c r="C218" s="51">
        <v>1400</v>
      </c>
      <c r="D218" s="15"/>
      <c r="E218" s="12">
        <v>0</v>
      </c>
      <c r="F218" s="51" t="s">
        <v>77</v>
      </c>
      <c r="G218" s="10" t="s">
        <v>4</v>
      </c>
    </row>
    <row r="219" spans="1:7" s="18" customFormat="1" ht="63" customHeight="1">
      <c r="A219" s="16" t="s">
        <v>14</v>
      </c>
      <c r="B219" s="16"/>
      <c r="C219" s="52"/>
      <c r="D219" s="16"/>
      <c r="E219" s="16"/>
      <c r="F219" s="52"/>
      <c r="G219" s="16"/>
    </row>
    <row r="220" spans="1:7" s="18" customFormat="1" ht="63" customHeight="1">
      <c r="A220" s="9" t="s">
        <v>22</v>
      </c>
      <c r="B220" s="9" t="s">
        <v>50</v>
      </c>
      <c r="C220" s="65" t="s">
        <v>59</v>
      </c>
      <c r="D220" s="9"/>
      <c r="E220" s="9" t="s">
        <v>1</v>
      </c>
      <c r="F220" s="49" t="s">
        <v>54</v>
      </c>
      <c r="G220" s="9" t="s">
        <v>2</v>
      </c>
    </row>
    <row r="221" spans="1:7" s="18" customFormat="1" ht="63" customHeight="1">
      <c r="A221" s="10" t="s">
        <v>25</v>
      </c>
      <c r="B221" s="41" t="s">
        <v>214</v>
      </c>
      <c r="C221" s="73" t="s">
        <v>215</v>
      </c>
      <c r="D221" s="15"/>
      <c r="E221" s="12">
        <v>6</v>
      </c>
      <c r="F221" s="51" t="s">
        <v>56</v>
      </c>
      <c r="G221" s="10" t="s">
        <v>5</v>
      </c>
    </row>
    <row r="222" spans="1:7" s="18" customFormat="1" ht="63" customHeight="1">
      <c r="A222" s="10" t="s">
        <v>26</v>
      </c>
      <c r="B222" s="41" t="s">
        <v>214</v>
      </c>
      <c r="C222" s="73" t="s">
        <v>215</v>
      </c>
      <c r="D222" s="15"/>
      <c r="E222" s="12">
        <v>6</v>
      </c>
      <c r="F222" s="51" t="s">
        <v>56</v>
      </c>
      <c r="G222" s="10" t="s">
        <v>5</v>
      </c>
    </row>
    <row r="223" spans="1:7" s="18" customFormat="1" ht="63" customHeight="1">
      <c r="A223" s="10" t="s">
        <v>27</v>
      </c>
      <c r="B223" s="41" t="s">
        <v>214</v>
      </c>
      <c r="C223" s="73" t="s">
        <v>215</v>
      </c>
      <c r="D223" s="15"/>
      <c r="E223" s="12">
        <v>6</v>
      </c>
      <c r="F223" s="51" t="s">
        <v>56</v>
      </c>
      <c r="G223" s="10" t="s">
        <v>5</v>
      </c>
    </row>
    <row r="224" spans="1:7" s="18" customFormat="1" ht="63" customHeight="1">
      <c r="A224" s="10" t="s">
        <v>213</v>
      </c>
      <c r="B224" s="41" t="s">
        <v>216</v>
      </c>
      <c r="C224" s="73" t="s">
        <v>217</v>
      </c>
      <c r="D224" s="15"/>
      <c r="E224" s="12">
        <v>6</v>
      </c>
      <c r="F224" s="51" t="s">
        <v>56</v>
      </c>
      <c r="G224" s="10" t="s">
        <v>5</v>
      </c>
    </row>
    <row r="225" spans="1:7" s="18" customFormat="1" ht="63" customHeight="1">
      <c r="A225" s="10" t="s">
        <v>28</v>
      </c>
      <c r="B225" s="41" t="s">
        <v>218</v>
      </c>
      <c r="C225" s="73" t="s">
        <v>219</v>
      </c>
      <c r="D225" s="15"/>
      <c r="E225" s="12">
        <v>6</v>
      </c>
      <c r="F225" s="51" t="s">
        <v>56</v>
      </c>
      <c r="G225" s="10" t="s">
        <v>5</v>
      </c>
    </row>
    <row r="226" spans="1:7" s="18" customFormat="1" ht="63" customHeight="1">
      <c r="A226" s="10" t="s">
        <v>29</v>
      </c>
      <c r="B226" s="41" t="s">
        <v>218</v>
      </c>
      <c r="C226" s="73" t="s">
        <v>219</v>
      </c>
      <c r="D226" s="15"/>
      <c r="E226" s="12">
        <v>6</v>
      </c>
      <c r="F226" s="51" t="s">
        <v>56</v>
      </c>
      <c r="G226" s="10" t="s">
        <v>5</v>
      </c>
    </row>
    <row r="227" spans="1:7" s="18" customFormat="1" ht="63" customHeight="1">
      <c r="A227" s="10" t="s">
        <v>32</v>
      </c>
      <c r="B227" s="41" t="s">
        <v>220</v>
      </c>
      <c r="C227" s="73" t="s">
        <v>221</v>
      </c>
      <c r="D227" s="15"/>
      <c r="E227" s="12">
        <v>6</v>
      </c>
      <c r="F227" s="51" t="s">
        <v>56</v>
      </c>
      <c r="G227" s="10" t="s">
        <v>5</v>
      </c>
    </row>
    <row r="228" spans="1:7" s="18" customFormat="1" ht="63" customHeight="1">
      <c r="A228" s="10" t="s">
        <v>182</v>
      </c>
      <c r="B228" s="41" t="s">
        <v>222</v>
      </c>
      <c r="C228" s="73" t="s">
        <v>223</v>
      </c>
      <c r="D228" s="15"/>
      <c r="E228" s="12">
        <v>6</v>
      </c>
      <c r="F228" s="51" t="s">
        <v>56</v>
      </c>
      <c r="G228" s="10" t="s">
        <v>5</v>
      </c>
    </row>
    <row r="229" spans="1:7" s="18" customFormat="1" ht="63" customHeight="1">
      <c r="A229" s="10" t="s">
        <v>24</v>
      </c>
      <c r="B229" s="41" t="s">
        <v>218</v>
      </c>
      <c r="C229" s="73" t="s">
        <v>219</v>
      </c>
      <c r="D229" s="15"/>
      <c r="E229" s="12">
        <v>6</v>
      </c>
      <c r="F229" s="51" t="s">
        <v>56</v>
      </c>
      <c r="G229" s="10" t="s">
        <v>5</v>
      </c>
    </row>
    <row r="230" spans="1:7" s="18" customFormat="1" ht="63" customHeight="1">
      <c r="A230" s="10" t="s">
        <v>33</v>
      </c>
      <c r="B230" s="41" t="s">
        <v>218</v>
      </c>
      <c r="C230" s="73" t="s">
        <v>219</v>
      </c>
      <c r="D230" s="15"/>
      <c r="E230" s="12">
        <v>6</v>
      </c>
      <c r="F230" s="51" t="s">
        <v>56</v>
      </c>
      <c r="G230" s="10" t="s">
        <v>5</v>
      </c>
    </row>
    <row r="231" spans="1:7" s="18" customFormat="1" ht="63" customHeight="1">
      <c r="A231" s="10" t="s">
        <v>179</v>
      </c>
      <c r="B231" s="41" t="s">
        <v>218</v>
      </c>
      <c r="C231" s="73" t="s">
        <v>219</v>
      </c>
      <c r="D231" s="15"/>
      <c r="E231" s="12">
        <v>6</v>
      </c>
      <c r="F231" s="51" t="s">
        <v>56</v>
      </c>
      <c r="G231" s="10" t="s">
        <v>5</v>
      </c>
    </row>
    <row r="232" spans="1:7" s="18" customFormat="1" ht="63" customHeight="1">
      <c r="A232" s="10" t="s">
        <v>30</v>
      </c>
      <c r="B232" s="41" t="s">
        <v>224</v>
      </c>
      <c r="C232" s="73" t="s">
        <v>225</v>
      </c>
      <c r="D232" s="15"/>
      <c r="E232" s="12">
        <v>6</v>
      </c>
      <c r="F232" s="51" t="s">
        <v>56</v>
      </c>
      <c r="G232" s="10" t="s">
        <v>5</v>
      </c>
    </row>
    <row r="233" spans="1:7" s="18" customFormat="1" ht="63" customHeight="1">
      <c r="A233" s="10" t="s">
        <v>180</v>
      </c>
      <c r="B233" s="41" t="s">
        <v>226</v>
      </c>
      <c r="C233" s="73" t="s">
        <v>227</v>
      </c>
      <c r="D233" s="15"/>
      <c r="E233" s="12">
        <v>6</v>
      </c>
      <c r="F233" s="51" t="s">
        <v>56</v>
      </c>
      <c r="G233" s="10" t="s">
        <v>5</v>
      </c>
    </row>
    <row r="234" spans="1:7" s="18" customFormat="1" ht="63" customHeight="1">
      <c r="A234" s="10" t="s">
        <v>211</v>
      </c>
      <c r="B234" s="41" t="s">
        <v>218</v>
      </c>
      <c r="C234" s="73" t="s">
        <v>219</v>
      </c>
      <c r="D234" s="15"/>
      <c r="E234" s="12">
        <v>6</v>
      </c>
      <c r="F234" s="51" t="s">
        <v>56</v>
      </c>
      <c r="G234" s="10" t="s">
        <v>5</v>
      </c>
    </row>
    <row r="235" spans="1:7" s="18" customFormat="1" ht="63" customHeight="1">
      <c r="A235" s="10" t="s">
        <v>31</v>
      </c>
      <c r="B235" s="41" t="s">
        <v>228</v>
      </c>
      <c r="C235" s="73" t="s">
        <v>229</v>
      </c>
      <c r="D235" s="15"/>
      <c r="E235" s="12">
        <v>6</v>
      </c>
      <c r="F235" s="51" t="s">
        <v>56</v>
      </c>
      <c r="G235" s="10" t="s">
        <v>5</v>
      </c>
    </row>
    <row r="236" spans="1:7" s="18" customFormat="1" ht="63" customHeight="1">
      <c r="A236" s="10" t="s">
        <v>212</v>
      </c>
      <c r="B236" s="41" t="s">
        <v>230</v>
      </c>
      <c r="C236" s="73" t="s">
        <v>231</v>
      </c>
      <c r="D236" s="15"/>
      <c r="E236" s="12">
        <v>6</v>
      </c>
      <c r="F236" s="51" t="s">
        <v>56</v>
      </c>
      <c r="G236" s="10" t="s">
        <v>5</v>
      </c>
    </row>
    <row r="237" spans="1:7" s="18" customFormat="1" ht="63" customHeight="1">
      <c r="A237" s="10" t="s">
        <v>181</v>
      </c>
      <c r="B237" s="41" t="s">
        <v>232</v>
      </c>
      <c r="C237" s="73" t="s">
        <v>233</v>
      </c>
      <c r="D237" s="15"/>
      <c r="E237" s="12">
        <v>6</v>
      </c>
      <c r="F237" s="51" t="s">
        <v>56</v>
      </c>
      <c r="G237" s="10" t="s">
        <v>5</v>
      </c>
    </row>
    <row r="238" spans="1:7" s="2" customFormat="1" ht="79.95" customHeight="1">
      <c r="A238" s="81" t="s">
        <v>34</v>
      </c>
      <c r="B238" s="81"/>
      <c r="C238" s="81"/>
      <c r="D238" s="81"/>
      <c r="E238" s="81"/>
      <c r="F238" s="81"/>
      <c r="G238" s="81"/>
    </row>
    <row r="239" spans="1:7" s="28" customFormat="1" ht="64.05" customHeight="1">
      <c r="A239" s="26" t="s">
        <v>14</v>
      </c>
      <c r="B239" s="26"/>
      <c r="C239" s="55"/>
      <c r="D239" s="26"/>
      <c r="E239" s="26"/>
      <c r="F239" s="55"/>
      <c r="G239" s="26"/>
    </row>
    <row r="240" spans="1:7" s="28" customFormat="1" ht="64.05" customHeight="1">
      <c r="A240" s="29" t="s">
        <v>22</v>
      </c>
      <c r="B240" s="30" t="s">
        <v>50</v>
      </c>
      <c r="C240" s="69" t="s">
        <v>59</v>
      </c>
      <c r="D240" s="30"/>
      <c r="E240" s="30" t="s">
        <v>1</v>
      </c>
      <c r="F240" s="56" t="s">
        <v>54</v>
      </c>
      <c r="G240" s="30" t="s">
        <v>2</v>
      </c>
    </row>
    <row r="241" spans="1:7" s="28" customFormat="1" ht="64.05" customHeight="1">
      <c r="A241" s="31" t="s">
        <v>147</v>
      </c>
      <c r="B241" s="42">
        <v>144</v>
      </c>
      <c r="C241" s="60">
        <f>B241*20</f>
        <v>2880</v>
      </c>
      <c r="D241" s="39"/>
      <c r="E241" s="33">
        <v>5.5</v>
      </c>
      <c r="F241" s="60" t="s">
        <v>77</v>
      </c>
      <c r="G241" s="31" t="s">
        <v>35</v>
      </c>
    </row>
    <row r="242" spans="1:7" s="27" customFormat="1" ht="64.05" customHeight="1">
      <c r="A242" s="31" t="s">
        <v>148</v>
      </c>
      <c r="B242" s="42">
        <v>144</v>
      </c>
      <c r="C242" s="60">
        <f>B242*20</f>
        <v>2880</v>
      </c>
      <c r="D242" s="39"/>
      <c r="E242" s="33">
        <v>5.5</v>
      </c>
      <c r="F242" s="60" t="s">
        <v>77</v>
      </c>
      <c r="G242" s="31" t="s">
        <v>13</v>
      </c>
    </row>
    <row r="243" spans="1:7" s="28" customFormat="1" ht="64.05" customHeight="1">
      <c r="A243" s="31" t="s">
        <v>149</v>
      </c>
      <c r="B243" s="42">
        <v>144</v>
      </c>
      <c r="C243" s="60">
        <f>B243*20</f>
        <v>2880</v>
      </c>
      <c r="D243" s="39"/>
      <c r="E243" s="33">
        <v>5.5</v>
      </c>
      <c r="F243" s="60" t="s">
        <v>77</v>
      </c>
      <c r="G243" s="31" t="s">
        <v>13</v>
      </c>
    </row>
    <row r="244" spans="1:7" s="28" customFormat="1" ht="64.05" customHeight="1">
      <c r="A244" s="26" t="s">
        <v>15</v>
      </c>
      <c r="B244" s="26"/>
      <c r="C244" s="55"/>
      <c r="D244" s="26"/>
      <c r="E244" s="26"/>
      <c r="F244" s="55"/>
      <c r="G244" s="26"/>
    </row>
    <row r="245" spans="1:7" s="28" customFormat="1" ht="64.05" customHeight="1">
      <c r="A245" s="29" t="s">
        <v>37</v>
      </c>
      <c r="B245" s="30" t="s">
        <v>64</v>
      </c>
      <c r="C245" s="69" t="s">
        <v>11</v>
      </c>
      <c r="D245" s="30"/>
      <c r="E245" s="30" t="s">
        <v>1</v>
      </c>
      <c r="F245" s="56" t="s">
        <v>54</v>
      </c>
      <c r="G245" s="30" t="s">
        <v>2</v>
      </c>
    </row>
    <row r="246" spans="1:7" s="28" customFormat="1" ht="64.05" customHeight="1">
      <c r="A246" s="31" t="s">
        <v>150</v>
      </c>
      <c r="B246" s="42">
        <v>90.6</v>
      </c>
      <c r="C246" s="60">
        <f>B246*20</f>
        <v>1812</v>
      </c>
      <c r="D246" s="39"/>
      <c r="E246" s="33">
        <v>5.5</v>
      </c>
      <c r="F246" s="60" t="s">
        <v>75</v>
      </c>
      <c r="G246" s="31" t="s">
        <v>13</v>
      </c>
    </row>
    <row r="247" spans="1:7" s="28" customFormat="1" ht="64.05" customHeight="1">
      <c r="A247" s="31" t="s">
        <v>147</v>
      </c>
      <c r="B247" s="42">
        <v>90.6</v>
      </c>
      <c r="C247" s="60">
        <f>B247*20</f>
        <v>1812</v>
      </c>
      <c r="D247" s="39"/>
      <c r="E247" s="33">
        <v>5.5</v>
      </c>
      <c r="F247" s="60" t="s">
        <v>75</v>
      </c>
      <c r="G247" s="31" t="s">
        <v>35</v>
      </c>
    </row>
    <row r="248" spans="1:7" s="28" customFormat="1" ht="64.05" customHeight="1">
      <c r="A248" s="31" t="s">
        <v>151</v>
      </c>
      <c r="B248" s="42">
        <v>90.6</v>
      </c>
      <c r="C248" s="60">
        <f>B248*20</f>
        <v>1812</v>
      </c>
      <c r="D248" s="39"/>
      <c r="E248" s="33">
        <v>5.5</v>
      </c>
      <c r="F248" s="60" t="s">
        <v>75</v>
      </c>
      <c r="G248" s="31" t="s">
        <v>13</v>
      </c>
    </row>
    <row r="249" spans="1:7" s="43" customFormat="1" ht="64.05" customHeight="1">
      <c r="A249" s="31" t="s">
        <v>148</v>
      </c>
      <c r="B249" s="42">
        <v>90.6</v>
      </c>
      <c r="C249" s="60">
        <f>B249*20</f>
        <v>1812</v>
      </c>
      <c r="D249" s="39"/>
      <c r="E249" s="33">
        <v>5.5</v>
      </c>
      <c r="F249" s="60" t="s">
        <v>75</v>
      </c>
      <c r="G249" s="31" t="s">
        <v>13</v>
      </c>
    </row>
    <row r="250" spans="1:7" s="43" customFormat="1" ht="64.05" customHeight="1">
      <c r="A250" s="31" t="s">
        <v>149</v>
      </c>
      <c r="B250" s="42">
        <v>90.6</v>
      </c>
      <c r="C250" s="60">
        <f>B250*20</f>
        <v>1812</v>
      </c>
      <c r="D250" s="39"/>
      <c r="E250" s="33">
        <v>5.5</v>
      </c>
      <c r="F250" s="60" t="s">
        <v>75</v>
      </c>
      <c r="G250" s="31" t="s">
        <v>13</v>
      </c>
    </row>
    <row r="251" spans="1:7" s="2" customFormat="1" ht="79.95" customHeight="1">
      <c r="A251" s="81" t="s">
        <v>17</v>
      </c>
      <c r="B251" s="81"/>
      <c r="C251" s="81"/>
      <c r="D251" s="81"/>
      <c r="E251" s="81"/>
      <c r="F251" s="81"/>
      <c r="G251" s="81" t="s">
        <v>11</v>
      </c>
    </row>
    <row r="252" spans="1:7" s="43" customFormat="1" ht="61.95" customHeight="1">
      <c r="A252" s="29"/>
      <c r="B252" s="30" t="s">
        <v>64</v>
      </c>
      <c r="C252" s="69" t="s">
        <v>11</v>
      </c>
      <c r="D252" s="30"/>
      <c r="E252" s="30"/>
      <c r="F252" s="56" t="s">
        <v>51</v>
      </c>
      <c r="G252" s="30"/>
    </row>
    <row r="253" spans="1:7" s="43" customFormat="1" ht="61.95" customHeight="1">
      <c r="A253" s="31" t="s">
        <v>65</v>
      </c>
      <c r="B253" s="44">
        <v>71.5</v>
      </c>
      <c r="C253" s="74">
        <f>B253*6</f>
        <v>429</v>
      </c>
      <c r="D253" s="39"/>
      <c r="E253" s="39"/>
      <c r="F253" s="61">
        <v>6</v>
      </c>
      <c r="G253" s="39"/>
    </row>
    <row r="254" spans="1:7" s="43" customFormat="1" ht="61.95" customHeight="1">
      <c r="A254" s="31" t="s">
        <v>66</v>
      </c>
      <c r="B254" s="44">
        <v>11.4</v>
      </c>
      <c r="C254" s="74">
        <f>B254*130</f>
        <v>1482</v>
      </c>
      <c r="D254" s="39"/>
      <c r="E254" s="39"/>
      <c r="F254" s="61">
        <v>130</v>
      </c>
      <c r="G254" s="39"/>
    </row>
    <row r="255" spans="1:7" s="43" customFormat="1" ht="61.95" customHeight="1">
      <c r="A255" s="31" t="s">
        <v>67</v>
      </c>
      <c r="B255" s="44">
        <v>11.6</v>
      </c>
      <c r="C255" s="74">
        <f>B255*70</f>
        <v>812</v>
      </c>
      <c r="D255" s="39"/>
      <c r="E255" s="39"/>
      <c r="F255" s="61">
        <v>70</v>
      </c>
      <c r="G255" s="39"/>
    </row>
    <row r="256" spans="1:7" s="43" customFormat="1" ht="61.95" customHeight="1">
      <c r="A256" s="31" t="s">
        <v>68</v>
      </c>
      <c r="B256" s="44">
        <v>12.4</v>
      </c>
      <c r="C256" s="74">
        <f>B256*50</f>
        <v>620</v>
      </c>
      <c r="D256" s="39"/>
      <c r="E256" s="39"/>
      <c r="F256" s="61">
        <v>50</v>
      </c>
      <c r="G256" s="39"/>
    </row>
    <row r="257" spans="1:7" s="43" customFormat="1" ht="61.95" customHeight="1">
      <c r="A257" s="31" t="s">
        <v>69</v>
      </c>
      <c r="B257" s="44">
        <v>12.6</v>
      </c>
      <c r="C257" s="74">
        <f>B257*45</f>
        <v>567</v>
      </c>
      <c r="D257" s="39"/>
      <c r="E257" s="39"/>
      <c r="F257" s="61">
        <v>45</v>
      </c>
      <c r="G257" s="39"/>
    </row>
    <row r="258" spans="1:7" s="43" customFormat="1" ht="61.95" customHeight="1">
      <c r="A258" s="31" t="s">
        <v>18</v>
      </c>
      <c r="B258" s="44">
        <v>1700</v>
      </c>
      <c r="C258" s="75"/>
      <c r="D258" s="39"/>
      <c r="E258" s="39"/>
      <c r="F258" s="61">
        <v>1</v>
      </c>
      <c r="G258" s="39"/>
    </row>
    <row r="259" spans="1:7" s="43" customFormat="1" ht="61.95" customHeight="1">
      <c r="C259" s="62"/>
      <c r="F259" s="62"/>
    </row>
    <row r="260" spans="1:7" s="2" customFormat="1" ht="390" customHeight="1">
      <c r="A260" s="81" t="s">
        <v>313</v>
      </c>
      <c r="B260" s="81"/>
      <c r="C260" s="81"/>
      <c r="D260" s="81"/>
      <c r="E260" s="81"/>
      <c r="F260" s="81"/>
      <c r="G260" s="81"/>
    </row>
    <row r="261" spans="1:7" ht="409.5" customHeight="1">
      <c r="A261" s="46" t="s">
        <v>273</v>
      </c>
      <c r="B261" s="79" t="s">
        <v>274</v>
      </c>
      <c r="C261" s="80"/>
      <c r="D261" s="46" t="s">
        <v>275</v>
      </c>
      <c r="E261" s="47" t="s">
        <v>312</v>
      </c>
      <c r="F261" s="63" t="s">
        <v>276</v>
      </c>
      <c r="G261" s="46" t="s">
        <v>277</v>
      </c>
    </row>
    <row r="262" spans="1:7" ht="409.5" customHeight="1">
      <c r="A262" s="45" t="s">
        <v>278</v>
      </c>
      <c r="B262" s="77" t="s">
        <v>279</v>
      </c>
      <c r="C262" s="78"/>
      <c r="E262" s="45" t="s">
        <v>280</v>
      </c>
      <c r="F262" s="64">
        <v>140</v>
      </c>
      <c r="G262" s="45" t="s">
        <v>281</v>
      </c>
    </row>
    <row r="263" spans="1:7" ht="409.5" customHeight="1">
      <c r="A263" s="45" t="s">
        <v>282</v>
      </c>
      <c r="B263" s="77" t="s">
        <v>283</v>
      </c>
      <c r="C263" s="78"/>
      <c r="E263" s="45" t="s">
        <v>284</v>
      </c>
      <c r="F263" s="64">
        <v>130</v>
      </c>
      <c r="G263" s="45" t="s">
        <v>281</v>
      </c>
    </row>
    <row r="264" spans="1:7" ht="409.5" customHeight="1">
      <c r="A264" s="45" t="s">
        <v>285</v>
      </c>
      <c r="B264" s="77" t="s">
        <v>286</v>
      </c>
      <c r="C264" s="78"/>
      <c r="E264" s="45" t="s">
        <v>287</v>
      </c>
      <c r="F264" s="64">
        <v>135</v>
      </c>
      <c r="G264" s="45" t="s">
        <v>281</v>
      </c>
    </row>
    <row r="265" spans="1:7" ht="409.5" customHeight="1">
      <c r="A265" s="45" t="s">
        <v>288</v>
      </c>
      <c r="B265" s="77" t="s">
        <v>289</v>
      </c>
      <c r="C265" s="78"/>
      <c r="E265" s="45" t="s">
        <v>290</v>
      </c>
      <c r="F265" s="64">
        <v>130</v>
      </c>
      <c r="G265" s="45" t="s">
        <v>281</v>
      </c>
    </row>
    <row r="266" spans="1:7" ht="409.5" customHeight="1">
      <c r="A266" s="45" t="s">
        <v>291</v>
      </c>
      <c r="B266" s="77" t="s">
        <v>292</v>
      </c>
      <c r="C266" s="78"/>
      <c r="E266" s="45" t="s">
        <v>293</v>
      </c>
      <c r="F266" s="64">
        <v>150</v>
      </c>
      <c r="G266" s="45" t="s">
        <v>281</v>
      </c>
    </row>
    <row r="267" spans="1:7" ht="409.5" customHeight="1">
      <c r="A267" s="45" t="s">
        <v>294</v>
      </c>
      <c r="B267" s="77" t="s">
        <v>295</v>
      </c>
      <c r="C267" s="78"/>
      <c r="E267" s="45" t="s">
        <v>296</v>
      </c>
      <c r="F267" s="64">
        <v>155</v>
      </c>
      <c r="G267" s="45" t="s">
        <v>297</v>
      </c>
    </row>
    <row r="268" spans="1:7" ht="409.5" customHeight="1">
      <c r="A268" s="45" t="s">
        <v>298</v>
      </c>
      <c r="B268" s="77" t="s">
        <v>299</v>
      </c>
      <c r="C268" s="78"/>
      <c r="E268" s="45" t="s">
        <v>300</v>
      </c>
      <c r="F268" s="64">
        <v>145</v>
      </c>
      <c r="G268" s="45" t="s">
        <v>297</v>
      </c>
    </row>
    <row r="269" spans="1:7" ht="409.5" customHeight="1">
      <c r="A269" s="45" t="s">
        <v>301</v>
      </c>
      <c r="B269" s="77" t="s">
        <v>302</v>
      </c>
      <c r="C269" s="78"/>
      <c r="E269" s="45" t="s">
        <v>303</v>
      </c>
      <c r="F269" s="64">
        <v>150</v>
      </c>
      <c r="G269" s="45" t="s">
        <v>297</v>
      </c>
    </row>
    <row r="270" spans="1:7" ht="409.5" customHeight="1">
      <c r="A270" s="45" t="s">
        <v>304</v>
      </c>
      <c r="B270" s="77" t="s">
        <v>305</v>
      </c>
      <c r="C270" s="78"/>
      <c r="E270" s="45" t="s">
        <v>306</v>
      </c>
      <c r="F270" s="64">
        <v>150</v>
      </c>
      <c r="G270" s="45" t="s">
        <v>281</v>
      </c>
    </row>
    <row r="271" spans="1:7" ht="409.5" customHeight="1">
      <c r="A271" s="45" t="s">
        <v>307</v>
      </c>
      <c r="B271" s="77" t="s">
        <v>308</v>
      </c>
      <c r="C271" s="78"/>
      <c r="E271" s="45" t="s">
        <v>300</v>
      </c>
      <c r="F271" s="64">
        <v>150</v>
      </c>
      <c r="G271" s="45" t="s">
        <v>297</v>
      </c>
    </row>
    <row r="272" spans="1:7" ht="409.5" customHeight="1">
      <c r="A272" s="45" t="s">
        <v>309</v>
      </c>
      <c r="B272" s="77" t="s">
        <v>310</v>
      </c>
      <c r="C272" s="78"/>
      <c r="E272" s="45" t="s">
        <v>311</v>
      </c>
      <c r="F272" s="64">
        <v>155</v>
      </c>
      <c r="G272" s="45" t="s">
        <v>297</v>
      </c>
    </row>
  </sheetData>
  <mergeCells count="27">
    <mergeCell ref="A238:G238"/>
    <mergeCell ref="A251:G251"/>
    <mergeCell ref="A1:G1"/>
    <mergeCell ref="A2:G2"/>
    <mergeCell ref="A3:G3"/>
    <mergeCell ref="A94:G94"/>
    <mergeCell ref="A128:G128"/>
    <mergeCell ref="A133:G133"/>
    <mergeCell ref="A159:G159"/>
    <mergeCell ref="A185:G185"/>
    <mergeCell ref="A203:G203"/>
    <mergeCell ref="B270:C270"/>
    <mergeCell ref="B271:C271"/>
    <mergeCell ref="B272:C272"/>
    <mergeCell ref="B261:C261"/>
    <mergeCell ref="A77:G77"/>
    <mergeCell ref="A85:G85"/>
    <mergeCell ref="B265:C265"/>
    <mergeCell ref="B266:C266"/>
    <mergeCell ref="B267:C267"/>
    <mergeCell ref="B268:C268"/>
    <mergeCell ref="B269:C269"/>
    <mergeCell ref="B262:C262"/>
    <mergeCell ref="A260:G260"/>
    <mergeCell ref="B263:C263"/>
    <mergeCell ref="B264:C264"/>
    <mergeCell ref="A214:G214"/>
  </mergeCells>
  <phoneticPr fontId="5" type="noConversion"/>
  <pageMargins left="0.47244094488188981" right="0" top="0" bottom="0" header="0" footer="0"/>
  <pageSetup paperSize="9" scale="14" fitToHeight="500" orientation="portrait" r:id="rId1"/>
  <headerFooter>
    <oddFooter>&amp;C`</oddFooter>
  </headerFooter>
  <rowBreaks count="3" manualBreakCount="3">
    <brk id="84" max="16382" man="1"/>
    <brk id="172" max="16383" man="1"/>
    <brk id="258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 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2022-04-13T10:48:53Z</cp:lastPrinted>
  <dcterms:created xsi:type="dcterms:W3CDTF">2015-02-04T05:55:20Z</dcterms:created>
  <dcterms:modified xsi:type="dcterms:W3CDTF">2022-04-14T08:34:39Z</dcterms:modified>
</cp:coreProperties>
</file>