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6" windowHeight="9132"/>
  </bookViews>
  <sheets>
    <sheet name="База " sheetId="99" r:id="rId1"/>
  </sheets>
  <definedNames>
    <definedName name="_xlnm.Print_Area" localSheetId="0">'База '!$A$1:$F$192</definedName>
  </definedNames>
  <calcPr calcId="125725"/>
</workbook>
</file>

<file path=xl/calcChain.xml><?xml version="1.0" encoding="utf-8"?>
<calcChain xmlns="http://schemas.openxmlformats.org/spreadsheetml/2006/main">
  <c r="F191" i="99"/>
  <c r="F58"/>
  <c r="F140" l="1"/>
  <c r="F60" l="1"/>
  <c r="F172"/>
  <c r="F171"/>
  <c r="F170"/>
  <c r="F169"/>
  <c r="F168"/>
  <c r="F165"/>
  <c r="F164"/>
  <c r="F163"/>
  <c r="F159"/>
  <c r="F158"/>
  <c r="F78"/>
  <c r="F77"/>
  <c r="F76"/>
  <c r="F75"/>
  <c r="F74"/>
  <c r="F73"/>
  <c r="F72"/>
  <c r="F69"/>
  <c r="F68"/>
  <c r="F67"/>
  <c r="F66"/>
  <c r="F65"/>
  <c r="F64"/>
  <c r="F18" l="1"/>
  <c r="F37" l="1"/>
  <c r="F8" l="1"/>
  <c r="F90" l="1"/>
  <c r="F136"/>
  <c r="F36" l="1"/>
  <c r="F85" l="1"/>
  <c r="F190" l="1"/>
  <c r="F189"/>
  <c r="F188"/>
  <c r="F187"/>
  <c r="F182"/>
  <c r="F181"/>
  <c r="F180"/>
  <c r="F179"/>
  <c r="F178"/>
  <c r="F177"/>
  <c r="F176"/>
  <c r="F175"/>
  <c r="F146"/>
  <c r="F145"/>
  <c r="F144"/>
  <c r="F143"/>
  <c r="F142"/>
  <c r="F139"/>
  <c r="F138"/>
  <c r="F137"/>
  <c r="F52" l="1"/>
  <c r="F59" l="1"/>
  <c r="F57"/>
  <c r="F51"/>
  <c r="F50"/>
  <c r="F49"/>
  <c r="F48"/>
  <c r="F47"/>
  <c r="F46"/>
  <c r="F45"/>
  <c r="F44"/>
  <c r="F43"/>
  <c r="F42"/>
  <c r="F41"/>
  <c r="F40"/>
  <c r="F39"/>
  <c r="F38"/>
  <c r="F35"/>
  <c r="F32"/>
  <c r="F31"/>
  <c r="F30"/>
  <c r="F29"/>
  <c r="F28"/>
  <c r="F27"/>
  <c r="F24" l="1"/>
  <c r="F23"/>
  <c r="F22"/>
  <c r="F21"/>
  <c r="F17"/>
  <c r="F16"/>
  <c r="F15"/>
  <c r="F7"/>
  <c r="F14"/>
  <c r="F13"/>
  <c r="F12"/>
  <c r="F11"/>
  <c r="F10"/>
  <c r="F9"/>
  <c r="F6"/>
</calcChain>
</file>

<file path=xl/sharedStrings.xml><?xml version="1.0" encoding="utf-8"?>
<sst xmlns="http://schemas.openxmlformats.org/spreadsheetml/2006/main" count="508" uniqueCount="252">
  <si>
    <t xml:space="preserve">Цена </t>
  </si>
  <si>
    <t>Пл.</t>
  </si>
  <si>
    <t>Алк.</t>
  </si>
  <si>
    <t xml:space="preserve">Срок </t>
  </si>
  <si>
    <t>Срок</t>
  </si>
  <si>
    <t>60 сут.</t>
  </si>
  <si>
    <t>180 сут.</t>
  </si>
  <si>
    <t>Лимонад  1/20 (0,5л)</t>
  </si>
  <si>
    <t>360 сут.</t>
  </si>
  <si>
    <t>120 сут.</t>
  </si>
  <si>
    <t>270 сут.</t>
  </si>
  <si>
    <t>270сут.</t>
  </si>
  <si>
    <t>90 сут.</t>
  </si>
  <si>
    <t>90сут.</t>
  </si>
  <si>
    <t>Цена ПЭТ 30л</t>
  </si>
  <si>
    <t>Цена за упаковку</t>
  </si>
  <si>
    <t>Вода  Алтай Аква б/г  1/12 (0,5)</t>
  </si>
  <si>
    <t>Вода Алтай Аква газ. 1/12 (0,5)</t>
  </si>
  <si>
    <t>45 сут.</t>
  </si>
  <si>
    <t xml:space="preserve">Торговый представитель :                                                                                                  тел:  </t>
  </si>
  <si>
    <t>1 год</t>
  </si>
  <si>
    <t xml:space="preserve">Розлив </t>
  </si>
  <si>
    <t>Фасовка</t>
  </si>
  <si>
    <t>Прайс-Лист                                                                                                                 Алтай Драфт</t>
  </si>
  <si>
    <t>Тара, углекислота</t>
  </si>
  <si>
    <t>Банки 3л  1/6</t>
  </si>
  <si>
    <t>Тара  0,5 л (130 шт)</t>
  </si>
  <si>
    <t>Тара  1 л (70 шт.)</t>
  </si>
  <si>
    <t>Тара 1,5 л (50 шт.)</t>
  </si>
  <si>
    <t>Тара 2 л (45 шт.)</t>
  </si>
  <si>
    <t>Углекислота 40л</t>
  </si>
  <si>
    <t xml:space="preserve">   Алтайский край, село Бочкари</t>
  </si>
  <si>
    <t xml:space="preserve">Каскад </t>
  </si>
  <si>
    <t>Лакинский пивзавод</t>
  </si>
  <si>
    <t xml:space="preserve">Завод Трехсосенский </t>
  </si>
  <si>
    <r>
      <t xml:space="preserve">   </t>
    </r>
    <r>
      <rPr>
        <b/>
        <sz val="36"/>
        <color theme="0"/>
        <rFont val="Cambria"/>
        <family val="1"/>
        <charset val="204"/>
        <scheme val="major"/>
      </rPr>
      <t xml:space="preserve">Бочкари     </t>
    </r>
    <r>
      <rPr>
        <b/>
        <sz val="28"/>
        <color theme="0"/>
        <rFont val="Cambria"/>
        <family val="1"/>
        <charset val="204"/>
        <scheme val="major"/>
      </rPr>
      <t xml:space="preserve">                                                                                                           </t>
    </r>
  </si>
  <si>
    <t>Лакинское (50л)</t>
  </si>
  <si>
    <t>Жигулевское  (50л)</t>
  </si>
  <si>
    <t>Цена металл 50л</t>
  </si>
  <si>
    <t>Наименование ПЭТ :</t>
  </si>
  <si>
    <t>Наименование МЕТАЛЛ :</t>
  </si>
  <si>
    <t xml:space="preserve">Сидр полусладкий "Вишневый" </t>
  </si>
  <si>
    <t>Сидр полусладкий "Мохито-Fizz"</t>
  </si>
  <si>
    <t>Сидр полусладкий "Шампань-Аsti"</t>
  </si>
  <si>
    <t>Сидр полусладкий "Яблочный сад"</t>
  </si>
  <si>
    <t>Сидр сладкий "Пина-Колада"</t>
  </si>
  <si>
    <t>Сидр сладкий "Шампань-Виски-Кола"</t>
  </si>
  <si>
    <t>Сидр фруктовый полусладкий "Шампань-Asti rose"</t>
  </si>
  <si>
    <t>Сидр фруктовый сладкий "Голубая лагуна"</t>
  </si>
  <si>
    <t>Сидр "Распберри" (Малина)</t>
  </si>
  <si>
    <t>Сидр "Черная смородина"</t>
  </si>
  <si>
    <t>Медовуха сладкая газированная "Классическая"</t>
  </si>
  <si>
    <t>Пуаре "Класический"</t>
  </si>
  <si>
    <t xml:space="preserve">Пивоварня Кожевниково </t>
  </si>
  <si>
    <t>Сидр Chester's сладкий Яблочный</t>
  </si>
  <si>
    <t>Сидр Chester's полусухой Яблочный</t>
  </si>
  <si>
    <t>Сидр Chester's пуаре сладкий Грушевый</t>
  </si>
  <si>
    <t>Медовуха Chester's с вишневым соком</t>
  </si>
  <si>
    <t>Медовуха Chester's с соком лесных ягод</t>
  </si>
  <si>
    <t>Chester's</t>
  </si>
  <si>
    <t>Цена ПЭТ 20л</t>
  </si>
  <si>
    <t xml:space="preserve">1 год </t>
  </si>
  <si>
    <t>Наименование 0,5 стекло :</t>
  </si>
  <si>
    <t>Цена уп. 20шт.</t>
  </si>
  <si>
    <t xml:space="preserve">Томское </t>
  </si>
  <si>
    <t>Трое в лодке 1/12 (0,5л)</t>
  </si>
  <si>
    <t>Бархатное 1/12 (0,5л)</t>
  </si>
  <si>
    <t>Жигулевское фирменное 1/12  (0,5л)</t>
  </si>
  <si>
    <t>Крюгер традиционное 1/12 (0,5л)</t>
  </si>
  <si>
    <t>Рижское 1/12 (0,5л)</t>
  </si>
  <si>
    <t>Томское фирменное 1/12   (0,5л)</t>
  </si>
  <si>
    <t>Ячменное фирменное 1/12 (0,5л)</t>
  </si>
  <si>
    <t>Грушевый 1/20 (0,5л)</t>
  </si>
  <si>
    <t>Тархун 1/20 (0,5л)</t>
  </si>
  <si>
    <t>Мохито 1/20 (0,5л)</t>
  </si>
  <si>
    <t>Наименование стекло :</t>
  </si>
  <si>
    <t>Жигулёвское традиционное  1/20 (0,45)</t>
  </si>
  <si>
    <t>Рижское  1/20 (0,45)</t>
  </si>
  <si>
    <t>Вишня в дубе  1/20 (0,45)</t>
  </si>
  <si>
    <t>120  сут.</t>
  </si>
  <si>
    <t xml:space="preserve">ТРЕХСОСЕНСКОЕ Светлое Живое 1/4 (1,5л.) </t>
  </si>
  <si>
    <t xml:space="preserve">БОЧОНОК ДЛЯ ДРУЗЕЙ Живое 1/4 (1,5л.)  </t>
  </si>
  <si>
    <t xml:space="preserve">ДУБ И ОБРУЧ Бочковое Живое 1/4 (1,5л.)  </t>
  </si>
  <si>
    <t xml:space="preserve">Чешское Барное Живое 1/4 (1,5л.)   </t>
  </si>
  <si>
    <t xml:space="preserve">ВАРИМ СУСЛО 1/4 (1,5л.)  </t>
  </si>
  <si>
    <t>Наименование :</t>
  </si>
  <si>
    <t xml:space="preserve">Цена за уп. </t>
  </si>
  <si>
    <t>Крюгер мягкое 1/12 (0,5л)</t>
  </si>
  <si>
    <t>Чешское</t>
  </si>
  <si>
    <t xml:space="preserve">Чешское нефильтрованное </t>
  </si>
  <si>
    <t xml:space="preserve">Чешское белое </t>
  </si>
  <si>
    <t xml:space="preserve">Чешское элитное </t>
  </si>
  <si>
    <t xml:space="preserve">Немецкое </t>
  </si>
  <si>
    <t xml:space="preserve">   Алтайский край, город Барнаул </t>
  </si>
  <si>
    <t>Цена  50л</t>
  </si>
  <si>
    <t xml:space="preserve">Деревенский Козел </t>
  </si>
  <si>
    <t xml:space="preserve">Лещ  1/20 </t>
  </si>
  <si>
    <t>Алтай Хан 1/12</t>
  </si>
  <si>
    <t xml:space="preserve">Алтайский колос светлое  1/20 </t>
  </si>
  <si>
    <t xml:space="preserve">Андреич светлое  1/20 </t>
  </si>
  <si>
    <t xml:space="preserve">Weis Berg 1/12 </t>
  </si>
  <si>
    <t>Наименование стекло 0,5 :</t>
  </si>
  <si>
    <t xml:space="preserve">Dunkel Berg темное 1/12 </t>
  </si>
  <si>
    <t xml:space="preserve">Ирландский Эль  1/12 </t>
  </si>
  <si>
    <t xml:space="preserve">Мазай светлое неф. 1/12 </t>
  </si>
  <si>
    <t xml:space="preserve">Немецкое светлое  1/20 </t>
  </si>
  <si>
    <t xml:space="preserve">Немецкое светлое н/ф 1/20 </t>
  </si>
  <si>
    <t>Свежий розлив 1/20</t>
  </si>
  <si>
    <t xml:space="preserve">Чешское оригинальное 1/20 </t>
  </si>
  <si>
    <t xml:space="preserve">Weis Berg (ВИШНЯ) 1/12 </t>
  </si>
  <si>
    <t xml:space="preserve">Weis Berg (ЛИМОН-ЛАЙМ) 1/12 </t>
  </si>
  <si>
    <t xml:space="preserve">Weis Berg (МАЛИНА) 1/12 </t>
  </si>
  <si>
    <t xml:space="preserve"> Пилс 1/12</t>
  </si>
  <si>
    <t xml:space="preserve"> Лагер 1/12</t>
  </si>
  <si>
    <t>Голд Бер Лагер 1/12</t>
  </si>
  <si>
    <t>Наименование Ж/Б 0,45 :</t>
  </si>
  <si>
    <t>Немецкое светлое  1/12</t>
  </si>
  <si>
    <t xml:space="preserve">Мазай </t>
  </si>
  <si>
    <t xml:space="preserve">Лещ </t>
  </si>
  <si>
    <t xml:space="preserve">Weis Berg пшеничное  н/ф </t>
  </si>
  <si>
    <t xml:space="preserve">Ирланский Эль  темное </t>
  </si>
  <si>
    <t xml:space="preserve">Немецкое светлое н/ф </t>
  </si>
  <si>
    <t xml:space="preserve">Немецкое светлое </t>
  </si>
  <si>
    <t>Два Топора пшеничное, неф.,темное</t>
  </si>
  <si>
    <t xml:space="preserve">Особое поручение, светлое, неф. </t>
  </si>
  <si>
    <t>Медовушка</t>
  </si>
  <si>
    <t>Гинтарас темное бархатное</t>
  </si>
  <si>
    <t xml:space="preserve">Ирландский Эль, темное </t>
  </si>
  <si>
    <t>Чешское светлое н/ф</t>
  </si>
  <si>
    <t xml:space="preserve">Чешское оригинальное  светлое </t>
  </si>
  <si>
    <t>Чешское Элитное  светлое</t>
  </si>
  <si>
    <t xml:space="preserve">Лимонад </t>
  </si>
  <si>
    <t xml:space="preserve">Грушевый </t>
  </si>
  <si>
    <t xml:space="preserve">Тархун </t>
  </si>
  <si>
    <t xml:space="preserve">Квас "Андреич" </t>
  </si>
  <si>
    <t>Цена за кегу 50л</t>
  </si>
  <si>
    <t>БОЧОНОК ДЛЯ ДРУЗЕЙ Живое</t>
  </si>
  <si>
    <t xml:space="preserve">Варим сусло (нефильтрованное) </t>
  </si>
  <si>
    <t xml:space="preserve">Жигулевское традиционное </t>
  </si>
  <si>
    <t xml:space="preserve">Мягкий солод </t>
  </si>
  <si>
    <t>Чешское барное</t>
  </si>
  <si>
    <t>Цена за кегу 30л</t>
  </si>
  <si>
    <t>Варим сусло (нефильтрованное)</t>
  </si>
  <si>
    <t xml:space="preserve">Вишня в дубе </t>
  </si>
  <si>
    <t>Волжская Пивоварня Бархатное</t>
  </si>
  <si>
    <t xml:space="preserve">Дуб и Обруч бочковое </t>
  </si>
  <si>
    <t>Жигулевское традиционное СССР</t>
  </si>
  <si>
    <t>Искусство Варить Ирландский эль Красное</t>
  </si>
  <si>
    <t xml:space="preserve">Немецкое нефильтрованное </t>
  </si>
  <si>
    <t xml:space="preserve">Пшеничка  </t>
  </si>
  <si>
    <t xml:space="preserve">РИЖСКОЕ  Премиальное </t>
  </si>
  <si>
    <t xml:space="preserve">Чешское барное  </t>
  </si>
  <si>
    <t xml:space="preserve">Немецкое 1/20  </t>
  </si>
  <si>
    <t xml:space="preserve">Чешское 1/20  </t>
  </si>
  <si>
    <t>Бархатное тёмное  1/20 (0,45)</t>
  </si>
  <si>
    <t xml:space="preserve"> ANDWA (АНДВА)   1/12 </t>
  </si>
  <si>
    <t>Три тонны</t>
  </si>
  <si>
    <t xml:space="preserve">ТРЁХСОСЕНСКОЕ Светлое  </t>
  </si>
  <si>
    <t xml:space="preserve">Вобла фирменное   </t>
  </si>
  <si>
    <t xml:space="preserve">Вобла фирменное 1/20  </t>
  </si>
  <si>
    <t xml:space="preserve">ALTENDORF      1/20      </t>
  </si>
  <si>
    <t xml:space="preserve">GOLFSCHTEINER 1/20    </t>
  </si>
  <si>
    <t xml:space="preserve"> Шотландский эль   1/12  </t>
  </si>
  <si>
    <t xml:space="preserve"> ОДНА ТОННА      АКЦИЯ!!! </t>
  </si>
  <si>
    <t xml:space="preserve">Свежий розлив   АКЦИЯ!!!  </t>
  </si>
  <si>
    <t>Крюгер Классическое</t>
  </si>
  <si>
    <t>Крюгер Бархатное</t>
  </si>
  <si>
    <t xml:space="preserve">Жигулевское </t>
  </si>
  <si>
    <t xml:space="preserve">Сок яблочный прямого отжима  bag-in-box, 20 л </t>
  </si>
  <si>
    <t>Барнаул (БПЗ)</t>
  </si>
  <si>
    <t xml:space="preserve"> </t>
  </si>
  <si>
    <t>Брестское пиво (Республика Беларусь)</t>
  </si>
  <si>
    <t>Наименование ПЭТ:</t>
  </si>
  <si>
    <t>Лещ  1/12</t>
  </si>
  <si>
    <t>365 сут.</t>
  </si>
  <si>
    <t>Беловежское 1/20 (0,5л)</t>
  </si>
  <si>
    <t>Брестское светлое 1/20 (0,5л)</t>
  </si>
  <si>
    <t>Дуплет крепкое светлое 1/20 (0,5л)</t>
  </si>
  <si>
    <t>Жигулевское 1/20 (0,5 л)</t>
  </si>
  <si>
    <t>Немецкое нефильтрованное 1/12 (0,5)</t>
  </si>
  <si>
    <t xml:space="preserve">Беловежское </t>
  </si>
  <si>
    <t xml:space="preserve">Брестское светлое </t>
  </si>
  <si>
    <t>366 сут.</t>
  </si>
  <si>
    <t xml:space="preserve">Weis Berg ВИШНЯ 1/12 </t>
  </si>
  <si>
    <t>Витязь Ульяновское  НОВИНКА!!!</t>
  </si>
  <si>
    <t>Крепкий хмель             НОВИНКА!!!</t>
  </si>
  <si>
    <t>70,50р. /60,60р.</t>
  </si>
  <si>
    <t>73,69р./64,00р.</t>
  </si>
  <si>
    <t>2210,70р./1920,00р.</t>
  </si>
  <si>
    <t>2115,00р./1848,00 р.</t>
  </si>
  <si>
    <t>Don CIDRon - гранат  НОВИНКА!!!</t>
  </si>
  <si>
    <t>Don CIDRon - груша НОВИНКА!!!</t>
  </si>
  <si>
    <t>Don CIDRon - яблоко НОВИНКА!!!</t>
  </si>
  <si>
    <t>Don CIDRon - вишня НОВИНКА!!!</t>
  </si>
  <si>
    <t xml:space="preserve">Пуаре "Сливовица"  </t>
  </si>
  <si>
    <t xml:space="preserve">60,00р. / 57,00р. </t>
  </si>
  <si>
    <t>1800,00р. /1710 р.</t>
  </si>
  <si>
    <t>Ягодный Морс "Клюква" НОВИНКА!!!,  10 л</t>
  </si>
  <si>
    <t>588,00р.</t>
  </si>
  <si>
    <r>
      <t xml:space="preserve">73,75р. / </t>
    </r>
    <r>
      <rPr>
        <sz val="36"/>
        <color rgb="FFFF0000"/>
        <rFont val="Cambria"/>
        <family val="1"/>
        <charset val="204"/>
        <scheme val="major"/>
      </rPr>
      <t>63,70р.</t>
    </r>
  </si>
  <si>
    <r>
      <t xml:space="preserve">2212,50р. / </t>
    </r>
    <r>
      <rPr>
        <sz val="36"/>
        <color rgb="FFFF0000"/>
        <rFont val="Cambria"/>
        <family val="1"/>
        <charset val="204"/>
        <scheme val="major"/>
      </rPr>
      <t xml:space="preserve">1911р. </t>
    </r>
  </si>
  <si>
    <r>
      <t>71,25р. /</t>
    </r>
    <r>
      <rPr>
        <sz val="36"/>
        <color rgb="FFFF0000"/>
        <rFont val="Cambria"/>
        <family val="1"/>
        <charset val="204"/>
        <scheme val="major"/>
      </rPr>
      <t xml:space="preserve"> 61,70р.</t>
    </r>
  </si>
  <si>
    <r>
      <t xml:space="preserve">2137,50р. / </t>
    </r>
    <r>
      <rPr>
        <sz val="36"/>
        <color rgb="FFFF0000"/>
        <rFont val="Cambria"/>
        <family val="1"/>
        <charset val="204"/>
        <scheme val="major"/>
      </rPr>
      <t>1851р.</t>
    </r>
  </si>
  <si>
    <r>
      <t xml:space="preserve">71,25р. / </t>
    </r>
    <r>
      <rPr>
        <sz val="36"/>
        <color rgb="FFFF0000"/>
        <rFont val="Cambria"/>
        <family val="1"/>
        <charset val="204"/>
        <scheme val="major"/>
      </rPr>
      <t>61,70р.</t>
    </r>
  </si>
  <si>
    <r>
      <t xml:space="preserve">2212,50р. / </t>
    </r>
    <r>
      <rPr>
        <sz val="36"/>
        <color rgb="FFFF0000"/>
        <rFont val="Cambria"/>
        <family val="1"/>
        <charset val="204"/>
        <scheme val="major"/>
      </rPr>
      <t>1911р.</t>
    </r>
    <r>
      <rPr>
        <sz val="36"/>
        <color indexed="8"/>
        <rFont val="Cambria"/>
        <family val="1"/>
        <charset val="204"/>
        <scheme val="major"/>
      </rPr>
      <t xml:space="preserve"> </t>
    </r>
  </si>
  <si>
    <r>
      <t xml:space="preserve">82,50р. / </t>
    </r>
    <r>
      <rPr>
        <sz val="36"/>
        <color rgb="FFFF0000"/>
        <rFont val="Cambria"/>
        <family val="1"/>
        <charset val="204"/>
        <scheme val="major"/>
      </rPr>
      <t>70,70р.</t>
    </r>
  </si>
  <si>
    <r>
      <t xml:space="preserve">2212,50р. / </t>
    </r>
    <r>
      <rPr>
        <sz val="36"/>
        <color rgb="FFFF0000"/>
        <rFont val="Cambria"/>
        <family val="1"/>
        <charset val="204"/>
        <scheme val="major"/>
      </rPr>
      <t>2121р.</t>
    </r>
  </si>
  <si>
    <r>
      <t xml:space="preserve">83,75р. / </t>
    </r>
    <r>
      <rPr>
        <sz val="36"/>
        <color rgb="FFFF0000"/>
        <rFont val="Cambria"/>
        <family val="1"/>
        <charset val="204"/>
        <scheme val="major"/>
      </rPr>
      <t>71,70р.</t>
    </r>
  </si>
  <si>
    <r>
      <t xml:space="preserve">2512,50р. / </t>
    </r>
    <r>
      <rPr>
        <sz val="36"/>
        <color rgb="FFFF0000"/>
        <rFont val="Cambria"/>
        <family val="1"/>
        <charset val="204"/>
        <scheme val="major"/>
      </rPr>
      <t>2151р.</t>
    </r>
  </si>
  <si>
    <r>
      <t xml:space="preserve">80,00р. / </t>
    </r>
    <r>
      <rPr>
        <sz val="36"/>
        <color rgb="FFFF0000"/>
        <rFont val="Cambria"/>
        <family val="1"/>
        <charset val="204"/>
        <scheme val="major"/>
      </rPr>
      <t>68,70р.</t>
    </r>
  </si>
  <si>
    <r>
      <t xml:space="preserve">2400,00р. / </t>
    </r>
    <r>
      <rPr>
        <sz val="36"/>
        <color rgb="FFFF0000"/>
        <rFont val="Cambria"/>
        <family val="1"/>
        <charset val="204"/>
        <scheme val="major"/>
      </rPr>
      <t>2061р.</t>
    </r>
  </si>
  <si>
    <r>
      <t xml:space="preserve">72,50р. / </t>
    </r>
    <r>
      <rPr>
        <sz val="36"/>
        <color rgb="FFFF0000"/>
        <rFont val="Cambria"/>
        <family val="1"/>
        <charset val="204"/>
        <scheme val="major"/>
      </rPr>
      <t>62,70р.</t>
    </r>
  </si>
  <si>
    <r>
      <t xml:space="preserve">2175,00р. / </t>
    </r>
    <r>
      <rPr>
        <sz val="36"/>
        <color rgb="FFFF0000"/>
        <rFont val="Cambria"/>
        <family val="1"/>
        <charset val="204"/>
        <scheme val="major"/>
      </rPr>
      <t>1881р.</t>
    </r>
  </si>
  <si>
    <r>
      <t xml:space="preserve">64,61р. / </t>
    </r>
    <r>
      <rPr>
        <sz val="36"/>
        <color rgb="FFFF0000"/>
        <rFont val="Cambria"/>
        <family val="1"/>
        <charset val="204"/>
        <scheme val="major"/>
      </rPr>
      <t>50,32р.</t>
    </r>
  </si>
  <si>
    <r>
      <t xml:space="preserve">3237,50р. / </t>
    </r>
    <r>
      <rPr>
        <sz val="36"/>
        <color rgb="FFFF0000"/>
        <rFont val="Cambria"/>
        <family val="1"/>
        <charset val="204"/>
        <scheme val="major"/>
      </rPr>
      <t>2516,00р.</t>
    </r>
  </si>
  <si>
    <r>
      <t xml:space="preserve">69,79р. / </t>
    </r>
    <r>
      <rPr>
        <sz val="36"/>
        <color rgb="FFFF0000"/>
        <rFont val="Cambria"/>
        <family val="1"/>
        <charset val="204"/>
        <scheme val="major"/>
      </rPr>
      <t>55,61р.</t>
    </r>
  </si>
  <si>
    <r>
      <t>3489,50р. /</t>
    </r>
    <r>
      <rPr>
        <sz val="36"/>
        <color rgb="FFFF0000"/>
        <rFont val="Cambria"/>
        <family val="1"/>
        <charset val="204"/>
        <scheme val="major"/>
      </rPr>
      <t xml:space="preserve"> 2780,50р.</t>
    </r>
  </si>
  <si>
    <r>
      <t>72,10р. /</t>
    </r>
    <r>
      <rPr>
        <sz val="36"/>
        <color rgb="FFFF0000"/>
        <rFont val="Cambria"/>
        <family val="1"/>
        <charset val="204"/>
        <scheme val="major"/>
      </rPr>
      <t xml:space="preserve"> 58,00р.</t>
    </r>
  </si>
  <si>
    <r>
      <t xml:space="preserve">3605,00р. / </t>
    </r>
    <r>
      <rPr>
        <sz val="36"/>
        <color rgb="FFFF0000"/>
        <rFont val="Cambria"/>
        <family val="1"/>
        <charset val="204"/>
        <scheme val="major"/>
      </rPr>
      <t>2900,00р.</t>
    </r>
  </si>
  <si>
    <r>
      <t>64,40р. /</t>
    </r>
    <r>
      <rPr>
        <sz val="36"/>
        <color rgb="FFFF0000"/>
        <rFont val="Cambria"/>
        <family val="1"/>
        <charset val="204"/>
        <scheme val="major"/>
      </rPr>
      <t xml:space="preserve"> 50,03р.</t>
    </r>
  </si>
  <si>
    <r>
      <t xml:space="preserve">3220,00р. / </t>
    </r>
    <r>
      <rPr>
        <sz val="36"/>
        <color rgb="FFFF0000"/>
        <rFont val="Cambria"/>
        <family val="1"/>
        <charset val="204"/>
        <scheme val="major"/>
      </rPr>
      <t>2501,50р.</t>
    </r>
  </si>
  <si>
    <r>
      <t xml:space="preserve">68,04р. / </t>
    </r>
    <r>
      <rPr>
        <sz val="36"/>
        <color rgb="FFFF0000"/>
        <rFont val="Cambria"/>
        <family val="1"/>
        <charset val="204"/>
        <scheme val="major"/>
      </rPr>
      <t>53,80р.</t>
    </r>
  </si>
  <si>
    <r>
      <t xml:space="preserve">3402,00р. / </t>
    </r>
    <r>
      <rPr>
        <sz val="36"/>
        <color rgb="FFFF0000"/>
        <rFont val="Cambria"/>
        <family val="1"/>
        <charset val="204"/>
        <scheme val="major"/>
      </rPr>
      <t>2690,00р.</t>
    </r>
  </si>
  <si>
    <r>
      <t xml:space="preserve">72,19р. / </t>
    </r>
    <r>
      <rPr>
        <b/>
        <sz val="36"/>
        <color rgb="FFFF0000"/>
        <rFont val="Cambria"/>
        <family val="1"/>
        <charset val="204"/>
        <scheme val="major"/>
      </rPr>
      <t>50,00р. !!!</t>
    </r>
  </si>
  <si>
    <r>
      <t xml:space="preserve">2165,70р. / </t>
    </r>
    <r>
      <rPr>
        <b/>
        <sz val="36"/>
        <color rgb="FFFF0000"/>
        <rFont val="Cambria"/>
        <family val="1"/>
        <charset val="204"/>
        <scheme val="major"/>
      </rPr>
      <t>1500,00р. !!!</t>
    </r>
  </si>
  <si>
    <r>
      <t xml:space="preserve">84,10р. / </t>
    </r>
    <r>
      <rPr>
        <b/>
        <sz val="36"/>
        <color rgb="FFFF0000"/>
        <rFont val="Cambria"/>
        <family val="1"/>
        <charset val="204"/>
        <scheme val="major"/>
      </rPr>
      <t>55,00р. !!!</t>
    </r>
  </si>
  <si>
    <r>
      <t xml:space="preserve">2523,00р. / </t>
    </r>
    <r>
      <rPr>
        <b/>
        <sz val="36"/>
        <color rgb="FFFF0000"/>
        <rFont val="Cambria"/>
        <family val="1"/>
        <charset val="204"/>
        <scheme val="major"/>
      </rPr>
      <t>1650,00р. !!!</t>
    </r>
  </si>
  <si>
    <r>
      <t xml:space="preserve">75,00р. / </t>
    </r>
    <r>
      <rPr>
        <sz val="36"/>
        <color rgb="FFFF0000"/>
        <rFont val="Cambria"/>
        <family val="1"/>
        <charset val="204"/>
        <scheme val="major"/>
      </rPr>
      <t>64,80р.</t>
    </r>
  </si>
  <si>
    <r>
      <t xml:space="preserve">2250,00р. / </t>
    </r>
    <r>
      <rPr>
        <sz val="36"/>
        <color rgb="FFFF0000"/>
        <rFont val="Cambria"/>
        <family val="1"/>
        <charset val="204"/>
        <scheme val="major"/>
      </rPr>
      <t>1944,00р.</t>
    </r>
  </si>
  <si>
    <r>
      <t xml:space="preserve">78,13р. / </t>
    </r>
    <r>
      <rPr>
        <sz val="36"/>
        <color rgb="FFFF0000"/>
        <rFont val="Cambria"/>
        <family val="1"/>
        <charset val="204"/>
        <scheme val="major"/>
      </rPr>
      <t>68,18р.</t>
    </r>
  </si>
  <si>
    <r>
      <t xml:space="preserve">2343,90р. / </t>
    </r>
    <r>
      <rPr>
        <sz val="36"/>
        <color rgb="FFFF0000"/>
        <rFont val="Cambria"/>
        <family val="1"/>
        <charset val="204"/>
        <scheme val="major"/>
      </rPr>
      <t>2045,40р.</t>
    </r>
  </si>
  <si>
    <r>
      <t xml:space="preserve">76,40р. / </t>
    </r>
    <r>
      <rPr>
        <sz val="36"/>
        <color rgb="FFFF0000"/>
        <rFont val="Cambria"/>
        <family val="1"/>
        <charset val="204"/>
        <scheme val="major"/>
      </rPr>
      <t>64,53р.</t>
    </r>
  </si>
  <si>
    <r>
      <t xml:space="preserve">2292,00р. / </t>
    </r>
    <r>
      <rPr>
        <sz val="36"/>
        <color rgb="FFFF0000"/>
        <rFont val="Cambria"/>
        <family val="1"/>
        <charset val="204"/>
        <scheme val="major"/>
      </rPr>
      <t>1935,90р.</t>
    </r>
  </si>
  <si>
    <r>
      <t xml:space="preserve">72,90р. / </t>
    </r>
    <r>
      <rPr>
        <sz val="36"/>
        <color rgb="FFFF0000"/>
        <rFont val="Cambria"/>
        <family val="1"/>
        <charset val="204"/>
        <scheme val="major"/>
      </rPr>
      <t>61,02р.</t>
    </r>
  </si>
  <si>
    <r>
      <t xml:space="preserve">2187,00р. / </t>
    </r>
    <r>
      <rPr>
        <sz val="36"/>
        <color rgb="FFFF0000"/>
        <rFont val="Cambria"/>
        <family val="1"/>
        <charset val="204"/>
        <scheme val="major"/>
      </rPr>
      <t>1830,60р.</t>
    </r>
  </si>
  <si>
    <r>
      <t xml:space="preserve">73,84р. / </t>
    </r>
    <r>
      <rPr>
        <sz val="36"/>
        <color rgb="FFFF0000"/>
        <rFont val="Cambria"/>
        <family val="1"/>
        <charset val="204"/>
        <scheme val="major"/>
      </rPr>
      <t>62,78р.</t>
    </r>
  </si>
  <si>
    <r>
      <t xml:space="preserve">2215,00р. / </t>
    </r>
    <r>
      <rPr>
        <sz val="36"/>
        <color rgb="FFFF0000"/>
        <rFont val="Cambria"/>
        <family val="1"/>
        <charset val="204"/>
        <scheme val="major"/>
      </rPr>
      <t>1883,40р.</t>
    </r>
  </si>
  <si>
    <r>
      <t xml:space="preserve">69,88р. / </t>
    </r>
    <r>
      <rPr>
        <sz val="36"/>
        <color rgb="FFFF0000"/>
        <rFont val="Cambria"/>
        <family val="1"/>
        <charset val="204"/>
        <scheme val="major"/>
      </rPr>
      <t>59,94р.</t>
    </r>
  </si>
  <si>
    <r>
      <t xml:space="preserve">2031,00р. / </t>
    </r>
    <r>
      <rPr>
        <sz val="36"/>
        <color rgb="FFFF0000"/>
        <rFont val="Cambria"/>
        <family val="1"/>
        <charset val="204"/>
        <scheme val="major"/>
      </rPr>
      <t>1798,20р.</t>
    </r>
  </si>
  <si>
    <r>
      <t xml:space="preserve">74,10р. / </t>
    </r>
    <r>
      <rPr>
        <sz val="36"/>
        <color rgb="FFFF0000"/>
        <rFont val="Cambria"/>
        <family val="1"/>
        <charset val="204"/>
        <scheme val="major"/>
      </rPr>
      <t>63,05р.</t>
    </r>
  </si>
  <si>
    <r>
      <t xml:space="preserve">2223,00р. / </t>
    </r>
    <r>
      <rPr>
        <sz val="36"/>
        <color rgb="FFFF0000"/>
        <rFont val="Cambria"/>
        <family val="1"/>
        <charset val="204"/>
        <scheme val="major"/>
      </rPr>
      <t>1891,50р.</t>
    </r>
  </si>
  <si>
    <r>
      <t xml:space="preserve">77,10р. / </t>
    </r>
    <r>
      <rPr>
        <sz val="36"/>
        <color rgb="FFFF0000"/>
        <rFont val="Cambria"/>
        <family val="1"/>
        <charset val="204"/>
        <scheme val="major"/>
      </rPr>
      <t>66,69р.</t>
    </r>
  </si>
  <si>
    <r>
      <t xml:space="preserve">2283,90р. / </t>
    </r>
    <r>
      <rPr>
        <sz val="36"/>
        <color rgb="FFFF0000"/>
        <rFont val="Cambria"/>
        <family val="1"/>
        <charset val="204"/>
        <scheme val="major"/>
      </rPr>
      <t>2000,70р.</t>
    </r>
  </si>
  <si>
    <r>
      <t xml:space="preserve">77,10р. /  </t>
    </r>
    <r>
      <rPr>
        <sz val="36"/>
        <color rgb="FFFF0000"/>
        <rFont val="Cambria"/>
        <family val="1"/>
        <charset val="204"/>
        <scheme val="major"/>
      </rPr>
      <t>65,21р.</t>
    </r>
  </si>
  <si>
    <r>
      <t xml:space="preserve">2313,00р. / </t>
    </r>
    <r>
      <rPr>
        <sz val="36"/>
        <color rgb="FFFF0000"/>
        <rFont val="Cambria"/>
        <family val="1"/>
        <charset val="204"/>
        <scheme val="major"/>
      </rPr>
      <t>1956,30р.</t>
    </r>
  </si>
  <si>
    <r>
      <t xml:space="preserve">74,80р. / </t>
    </r>
    <r>
      <rPr>
        <sz val="36"/>
        <color rgb="FFFF0000"/>
        <rFont val="Cambria"/>
        <family val="1"/>
        <charset val="204"/>
        <scheme val="major"/>
      </rPr>
      <t>62,84р.</t>
    </r>
  </si>
  <si>
    <r>
      <t xml:space="preserve">2244,00р. / </t>
    </r>
    <r>
      <rPr>
        <sz val="36"/>
        <color rgb="FFFF0000"/>
        <rFont val="Cambria"/>
        <family val="1"/>
        <charset val="204"/>
        <scheme val="major"/>
      </rPr>
      <t>1885,20р.</t>
    </r>
  </si>
  <si>
    <r>
      <t>39,88р. /</t>
    </r>
    <r>
      <rPr>
        <sz val="36"/>
        <color rgb="FFFF0000"/>
        <rFont val="Cambria"/>
        <family val="1"/>
        <charset val="204"/>
        <scheme val="major"/>
      </rPr>
      <t xml:space="preserve"> 36,45р.</t>
    </r>
  </si>
  <si>
    <r>
      <t xml:space="preserve">797,60р. / </t>
    </r>
    <r>
      <rPr>
        <sz val="36"/>
        <color rgb="FFFF0000"/>
        <rFont val="Cambria"/>
        <family val="1"/>
        <charset val="204"/>
        <scheme val="major"/>
      </rPr>
      <t>729,00р.</t>
    </r>
  </si>
  <si>
    <r>
      <t xml:space="preserve">39,88р. / </t>
    </r>
    <r>
      <rPr>
        <sz val="36"/>
        <color rgb="FFFF0000"/>
        <rFont val="Cambria"/>
        <family val="1"/>
        <charset val="204"/>
        <scheme val="major"/>
      </rPr>
      <t>36,45р.</t>
    </r>
  </si>
  <si>
    <r>
      <t xml:space="preserve">42,20р. / </t>
    </r>
    <r>
      <rPr>
        <sz val="36"/>
        <color rgb="FFFF0000"/>
        <rFont val="Cambria"/>
        <family val="1"/>
        <charset val="204"/>
        <scheme val="major"/>
      </rPr>
      <t>39,15р.</t>
    </r>
  </si>
  <si>
    <r>
      <t xml:space="preserve">844.00р. / </t>
    </r>
    <r>
      <rPr>
        <sz val="36"/>
        <color rgb="FFFF0000"/>
        <rFont val="Cambria"/>
        <family val="1"/>
        <charset val="204"/>
        <scheme val="major"/>
      </rPr>
      <t>783.00р.</t>
    </r>
  </si>
</sst>
</file>

<file path=xl/styles.xml><?xml version="1.0" encoding="utf-8"?>
<styleSheet xmlns="http://schemas.openxmlformats.org/spreadsheetml/2006/main">
  <numFmts count="3">
    <numFmt numFmtId="164" formatCode="#,##0.00&quot;р.&quot;;[Red]\-#,##0.00&quot;р.&quot;"/>
    <numFmt numFmtId="165" formatCode="#,##0.00&quot;р.&quot;"/>
    <numFmt numFmtId="166" formatCode="0.0"/>
  </numFmts>
  <fonts count="23">
    <font>
      <sz val="11"/>
      <color theme="1"/>
      <name val="Calibri"/>
      <family val="2"/>
      <charset val="204"/>
      <scheme val="minor"/>
    </font>
    <font>
      <b/>
      <i/>
      <sz val="16"/>
      <color theme="1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28"/>
      <color theme="0"/>
      <name val="Cambria"/>
      <family val="1"/>
      <charset val="204"/>
      <scheme val="major"/>
    </font>
    <font>
      <b/>
      <sz val="36"/>
      <color theme="0"/>
      <name val="Cambria"/>
      <family val="1"/>
      <charset val="204"/>
      <scheme val="major"/>
    </font>
    <font>
      <b/>
      <sz val="16"/>
      <color theme="0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26"/>
      <color theme="1"/>
      <name val="Cambria"/>
      <family val="1"/>
      <charset val="204"/>
      <scheme val="major"/>
    </font>
    <font>
      <sz val="8"/>
      <name val="Arial"/>
      <family val="2"/>
    </font>
    <font>
      <b/>
      <sz val="28"/>
      <color indexed="8"/>
      <name val="Cambria"/>
      <family val="1"/>
      <charset val="204"/>
      <scheme val="major"/>
    </font>
    <font>
      <b/>
      <sz val="36"/>
      <color indexed="8"/>
      <name val="Cambria"/>
      <family val="1"/>
      <charset val="204"/>
      <scheme val="major"/>
    </font>
    <font>
      <sz val="36"/>
      <color indexed="8"/>
      <name val="Cambria"/>
      <family val="1"/>
      <charset val="204"/>
      <scheme val="major"/>
    </font>
    <font>
      <b/>
      <sz val="36"/>
      <color rgb="FFFF0000"/>
      <name val="Cambria"/>
      <family val="1"/>
      <charset val="204"/>
      <scheme val="major"/>
    </font>
    <font>
      <sz val="36"/>
      <name val="Cambria"/>
      <family val="1"/>
      <charset val="204"/>
      <scheme val="major"/>
    </font>
    <font>
      <b/>
      <i/>
      <sz val="36"/>
      <color indexed="8"/>
      <name val="Cambria"/>
      <family val="1"/>
      <charset val="204"/>
      <scheme val="major"/>
    </font>
    <font>
      <sz val="36"/>
      <color theme="1"/>
      <name val="Calibri"/>
      <family val="2"/>
      <charset val="204"/>
      <scheme val="minor"/>
    </font>
    <font>
      <sz val="36"/>
      <color theme="1"/>
      <name val="Cambria"/>
      <family val="1"/>
      <charset val="204"/>
      <scheme val="major"/>
    </font>
    <font>
      <b/>
      <sz val="36"/>
      <color indexed="8"/>
      <name val="Cambria"/>
      <family val="1"/>
      <charset val="204"/>
    </font>
    <font>
      <sz val="36"/>
      <color rgb="FFFF0000"/>
      <name val="Cambria"/>
      <family val="1"/>
      <charset val="204"/>
      <scheme val="major"/>
    </font>
    <font>
      <b/>
      <sz val="36"/>
      <name val="Cambria"/>
      <family val="1"/>
      <charset val="204"/>
      <scheme val="major"/>
    </font>
    <font>
      <b/>
      <i/>
      <sz val="36"/>
      <color rgb="FFFF0000"/>
      <name val="Cambria"/>
      <family val="1"/>
      <charset val="204"/>
      <scheme val="major"/>
    </font>
    <font>
      <b/>
      <sz val="48"/>
      <color theme="1"/>
      <name val="Cambria"/>
      <family val="1"/>
      <charset val="204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9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/>
    <xf numFmtId="0" fontId="3" fillId="2" borderId="0" xfId="0" applyFont="1" applyFill="1"/>
    <xf numFmtId="0" fontId="1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4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166" fontId="12" fillId="2" borderId="15" xfId="0" applyNumberFormat="1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165" fontId="13" fillId="2" borderId="15" xfId="0" applyNumberFormat="1" applyFont="1" applyFill="1" applyBorder="1" applyAlignment="1">
      <alignment horizontal="center" vertical="center"/>
    </xf>
    <xf numFmtId="165" fontId="13" fillId="2" borderId="16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165" fontId="14" fillId="2" borderId="15" xfId="0" applyNumberFormat="1" applyFont="1" applyFill="1" applyBorder="1" applyAlignment="1">
      <alignment horizontal="center" vertical="center"/>
    </xf>
    <xf numFmtId="165" fontId="12" fillId="2" borderId="16" xfId="0" applyNumberFormat="1" applyFont="1" applyFill="1" applyBorder="1" applyAlignment="1">
      <alignment horizontal="center" vertical="center"/>
    </xf>
    <xf numFmtId="165" fontId="12" fillId="2" borderId="15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166" fontId="12" fillId="2" borderId="12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165" fontId="12" fillId="2" borderId="12" xfId="0" applyNumberFormat="1" applyFont="1" applyFill="1" applyBorder="1" applyAlignment="1">
      <alignment horizontal="center" vertical="center"/>
    </xf>
    <xf numFmtId="165" fontId="12" fillId="2" borderId="13" xfId="0" applyNumberFormat="1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left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165" fontId="12" fillId="2" borderId="18" xfId="0" applyNumberFormat="1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165" fontId="12" fillId="2" borderId="17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166" fontId="12" fillId="2" borderId="19" xfId="0" applyNumberFormat="1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165" fontId="12" fillId="2" borderId="19" xfId="0" applyNumberFormat="1" applyFont="1" applyFill="1" applyBorder="1" applyAlignment="1">
      <alignment horizontal="center" vertical="center"/>
    </xf>
    <xf numFmtId="165" fontId="12" fillId="2" borderId="2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166" fontId="12" fillId="2" borderId="17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center" vertical="center"/>
    </xf>
    <xf numFmtId="166" fontId="15" fillId="2" borderId="17" xfId="0" applyNumberFormat="1" applyFont="1" applyFill="1" applyBorder="1" applyAlignment="1">
      <alignment horizontal="center" vertical="center"/>
    </xf>
    <xf numFmtId="165" fontId="15" fillId="2" borderId="17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5" fillId="6" borderId="42" xfId="0" applyFont="1" applyFill="1" applyBorder="1" applyAlignment="1">
      <alignment horizontal="right" vertical="center"/>
    </xf>
    <xf numFmtId="0" fontId="5" fillId="6" borderId="43" xfId="0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166" fontId="12" fillId="2" borderId="34" xfId="0" applyNumberFormat="1" applyFont="1" applyFill="1" applyBorder="1" applyAlignment="1">
      <alignment horizontal="center" vertical="center"/>
    </xf>
    <xf numFmtId="165" fontId="12" fillId="2" borderId="34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165" fontId="14" fillId="2" borderId="17" xfId="0" applyNumberFormat="1" applyFont="1" applyFill="1" applyBorder="1" applyAlignment="1">
      <alignment horizontal="center" vertical="center"/>
    </xf>
    <xf numFmtId="0" fontId="12" fillId="7" borderId="17" xfId="1" applyNumberFormat="1" applyFont="1" applyFill="1" applyBorder="1" applyAlignment="1">
      <alignment horizontal="center" vertical="top" wrapText="1"/>
    </xf>
    <xf numFmtId="0" fontId="12" fillId="7" borderId="15" xfId="1" applyNumberFormat="1" applyFont="1" applyFill="1" applyBorder="1" applyAlignment="1">
      <alignment horizontal="center" vertical="top" wrapText="1"/>
    </xf>
    <xf numFmtId="164" fontId="14" fillId="2" borderId="15" xfId="0" applyNumberFormat="1" applyFont="1" applyFill="1" applyBorder="1" applyAlignment="1">
      <alignment horizontal="center" vertical="center"/>
    </xf>
    <xf numFmtId="164" fontId="12" fillId="2" borderId="15" xfId="0" applyNumberFormat="1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165" fontId="12" fillId="2" borderId="39" xfId="0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8" fillId="7" borderId="52" xfId="1" applyNumberFormat="1" applyFont="1" applyFill="1" applyBorder="1" applyAlignment="1">
      <alignment horizontal="center" vertical="top" wrapText="1"/>
    </xf>
    <xf numFmtId="0" fontId="11" fillId="2" borderId="17" xfId="0" applyFont="1" applyFill="1" applyBorder="1" applyAlignment="1">
      <alignment horizontal="center" vertical="center"/>
    </xf>
    <xf numFmtId="164" fontId="12" fillId="2" borderId="17" xfId="0" applyNumberFormat="1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4" fontId="12" fillId="2" borderId="17" xfId="0" applyNumberFormat="1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left" vertical="center"/>
    </xf>
    <xf numFmtId="0" fontId="21" fillId="9" borderId="30" xfId="0" applyFont="1" applyFill="1" applyBorder="1" applyAlignment="1">
      <alignment horizontal="center" vertical="center"/>
    </xf>
    <xf numFmtId="166" fontId="19" fillId="9" borderId="28" xfId="0" applyNumberFormat="1" applyFont="1" applyFill="1" applyBorder="1" applyAlignment="1">
      <alignment horizontal="center" vertical="center"/>
    </xf>
    <xf numFmtId="0" fontId="19" fillId="9" borderId="28" xfId="0" applyFont="1" applyFill="1" applyBorder="1" applyAlignment="1">
      <alignment horizontal="center" vertical="center"/>
    </xf>
    <xf numFmtId="165" fontId="19" fillId="9" borderId="28" xfId="0" applyNumberFormat="1" applyFont="1" applyFill="1" applyBorder="1" applyAlignment="1">
      <alignment horizontal="center" vertical="center"/>
    </xf>
    <xf numFmtId="165" fontId="19" fillId="9" borderId="29" xfId="0" applyNumberFormat="1" applyFont="1" applyFill="1" applyBorder="1" applyAlignment="1">
      <alignment horizontal="center" vertical="center"/>
    </xf>
    <xf numFmtId="0" fontId="20" fillId="2" borderId="41" xfId="0" applyFont="1" applyFill="1" applyBorder="1" applyAlignment="1">
      <alignment horizontal="left" vertical="center"/>
    </xf>
    <xf numFmtId="0" fontId="15" fillId="2" borderId="49" xfId="0" applyFont="1" applyFill="1" applyBorder="1" applyAlignment="1">
      <alignment horizontal="center" vertical="center"/>
    </xf>
    <xf numFmtId="166" fontId="12" fillId="2" borderId="50" xfId="0" applyNumberFormat="1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165" fontId="12" fillId="2" borderId="50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164" fontId="12" fillId="2" borderId="19" xfId="0" applyNumberFormat="1" applyFont="1" applyFill="1" applyBorder="1" applyAlignment="1">
      <alignment horizontal="center" vertical="center"/>
    </xf>
    <xf numFmtId="164" fontId="12" fillId="2" borderId="20" xfId="0" applyNumberFormat="1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164" fontId="12" fillId="2" borderId="18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164" fontId="12" fillId="2" borderId="12" xfId="0" applyNumberFormat="1" applyFont="1" applyFill="1" applyBorder="1" applyAlignment="1">
      <alignment horizontal="center" vertical="center"/>
    </xf>
    <xf numFmtId="164" fontId="12" fillId="2" borderId="13" xfId="0" applyNumberFormat="1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166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  <xf numFmtId="165" fontId="12" fillId="2" borderId="33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166" fontId="12" fillId="8" borderId="17" xfId="0" applyNumberFormat="1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 vertical="center"/>
    </xf>
    <xf numFmtId="165" fontId="12" fillId="8" borderId="17" xfId="0" applyNumberFormat="1" applyFont="1" applyFill="1" applyBorder="1" applyAlignment="1">
      <alignment horizontal="center" vertical="center"/>
    </xf>
    <xf numFmtId="165" fontId="12" fillId="8" borderId="18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166" fontId="12" fillId="0" borderId="17" xfId="0" applyNumberFormat="1" applyFont="1" applyFill="1" applyBorder="1" applyAlignment="1">
      <alignment horizontal="center" vertical="center"/>
    </xf>
    <xf numFmtId="165" fontId="12" fillId="0" borderId="17" xfId="0" applyNumberFormat="1" applyFont="1" applyFill="1" applyBorder="1" applyAlignment="1">
      <alignment horizontal="center" vertical="center"/>
    </xf>
    <xf numFmtId="165" fontId="12" fillId="0" borderId="18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165" fontId="12" fillId="2" borderId="51" xfId="0" applyNumberFormat="1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left" vertical="center"/>
    </xf>
    <xf numFmtId="0" fontId="11" fillId="4" borderId="48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11" fillId="5" borderId="7" xfId="0" applyFont="1" applyFill="1" applyBorder="1" applyAlignment="1">
      <alignment horizontal="left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5" fontId="13" fillId="2" borderId="19" xfId="0" applyNumberFormat="1" applyFont="1" applyFill="1" applyBorder="1" applyAlignment="1">
      <alignment horizontal="center" vertical="center"/>
    </xf>
    <xf numFmtId="165" fontId="13" fillId="2" borderId="20" xfId="0" applyNumberFormat="1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_База 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8078450" y="5792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0" y="17502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tabSelected="1" zoomScale="32" zoomScaleNormal="32" zoomScaleSheetLayoutView="40" zoomScalePageLayoutView="70" workbookViewId="0">
      <selection activeCell="E14" sqref="E13:E14"/>
    </sheetView>
  </sheetViews>
  <sheetFormatPr defaultRowHeight="14.4"/>
  <cols>
    <col min="1" max="1" width="196.5546875" style="2" customWidth="1"/>
    <col min="2" max="2" width="33.33203125" style="2" customWidth="1"/>
    <col min="3" max="3" width="38.6640625" style="2" customWidth="1"/>
    <col min="4" max="4" width="44.44140625" style="2" customWidth="1"/>
    <col min="5" max="5" width="82.21875" customWidth="1"/>
    <col min="6" max="6" width="111" customWidth="1"/>
  </cols>
  <sheetData>
    <row r="1" spans="1:6" s="1" customFormat="1" ht="59.25" customHeight="1" thickBot="1">
      <c r="A1" s="189" t="s">
        <v>23</v>
      </c>
      <c r="B1" s="190"/>
      <c r="C1" s="190"/>
      <c r="D1" s="190"/>
      <c r="E1" s="190"/>
      <c r="F1" s="191"/>
    </row>
    <row r="2" spans="1:6" s="1" customFormat="1" ht="60" customHeight="1" thickBot="1">
      <c r="A2" s="17" t="s">
        <v>19</v>
      </c>
      <c r="B2" s="18"/>
      <c r="C2" s="18"/>
      <c r="D2" s="18"/>
      <c r="E2" s="18"/>
      <c r="F2" s="19"/>
    </row>
    <row r="3" spans="1:6" s="1" customFormat="1" ht="62.25" customHeight="1" thickBot="1">
      <c r="A3" s="20" t="s">
        <v>35</v>
      </c>
      <c r="B3" s="21"/>
      <c r="C3" s="21"/>
      <c r="D3" s="21"/>
      <c r="E3" s="21"/>
      <c r="F3" s="22"/>
    </row>
    <row r="4" spans="1:6" s="7" customFormat="1" ht="34.5" customHeight="1" thickBot="1">
      <c r="A4" s="13" t="s">
        <v>21</v>
      </c>
      <c r="B4" s="14" t="s">
        <v>31</v>
      </c>
      <c r="C4" s="15"/>
      <c r="D4" s="15"/>
      <c r="E4" s="15"/>
      <c r="F4" s="16"/>
    </row>
    <row r="5" spans="1:6" s="4" customFormat="1" ht="40.049999999999997" customHeight="1" thickBot="1">
      <c r="A5" s="9" t="s">
        <v>39</v>
      </c>
      <c r="B5" s="10" t="s">
        <v>1</v>
      </c>
      <c r="C5" s="11" t="s">
        <v>2</v>
      </c>
      <c r="D5" s="11" t="s">
        <v>3</v>
      </c>
      <c r="E5" s="11" t="s">
        <v>0</v>
      </c>
      <c r="F5" s="12" t="s">
        <v>14</v>
      </c>
    </row>
    <row r="6" spans="1:6" s="4" customFormat="1" ht="40.049999999999997" customHeight="1">
      <c r="A6" s="186" t="s">
        <v>163</v>
      </c>
      <c r="B6" s="62">
        <v>11</v>
      </c>
      <c r="C6" s="63">
        <v>4</v>
      </c>
      <c r="D6" s="64" t="s">
        <v>9</v>
      </c>
      <c r="E6" s="187">
        <v>85</v>
      </c>
      <c r="F6" s="188">
        <f>E6*30</f>
        <v>2550</v>
      </c>
    </row>
    <row r="7" spans="1:6" s="4" customFormat="1" ht="40.049999999999997" customHeight="1">
      <c r="A7" s="23" t="s">
        <v>164</v>
      </c>
      <c r="B7" s="24">
        <v>11</v>
      </c>
      <c r="C7" s="25">
        <v>4.2</v>
      </c>
      <c r="D7" s="26" t="s">
        <v>9</v>
      </c>
      <c r="E7" s="27">
        <v>85</v>
      </c>
      <c r="F7" s="28">
        <f>E7*30</f>
        <v>2550</v>
      </c>
    </row>
    <row r="8" spans="1:6" s="4" customFormat="1" ht="40.049999999999997" customHeight="1">
      <c r="A8" s="29" t="s">
        <v>156</v>
      </c>
      <c r="B8" s="24">
        <v>12</v>
      </c>
      <c r="C8" s="25">
        <v>4.8</v>
      </c>
      <c r="D8" s="26" t="s">
        <v>9</v>
      </c>
      <c r="E8" s="30">
        <v>94.9</v>
      </c>
      <c r="F8" s="31">
        <f>E8*30</f>
        <v>2847</v>
      </c>
    </row>
    <row r="9" spans="1:6" s="4" customFormat="1" ht="40.049999999999997" customHeight="1">
      <c r="A9" s="29" t="s">
        <v>117</v>
      </c>
      <c r="B9" s="24">
        <v>12</v>
      </c>
      <c r="C9" s="25">
        <v>4.8</v>
      </c>
      <c r="D9" s="26" t="s">
        <v>9</v>
      </c>
      <c r="E9" s="32">
        <v>91</v>
      </c>
      <c r="F9" s="31">
        <f t="shared" ref="F9:F17" si="0">E9*30</f>
        <v>2730</v>
      </c>
    </row>
    <row r="10" spans="1:6" s="4" customFormat="1" ht="40.049999999999997" customHeight="1">
      <c r="A10" s="29" t="s">
        <v>118</v>
      </c>
      <c r="B10" s="24">
        <v>12</v>
      </c>
      <c r="C10" s="25">
        <v>4.5</v>
      </c>
      <c r="D10" s="26" t="s">
        <v>9</v>
      </c>
      <c r="E10" s="32">
        <v>91</v>
      </c>
      <c r="F10" s="31">
        <f t="shared" ref="F10" si="1">E10*30</f>
        <v>2730</v>
      </c>
    </row>
    <row r="11" spans="1:6" s="4" customFormat="1" ht="40.049999999999997" customHeight="1">
      <c r="A11" s="29" t="s">
        <v>119</v>
      </c>
      <c r="B11" s="24">
        <v>11</v>
      </c>
      <c r="C11" s="25">
        <v>4.3</v>
      </c>
      <c r="D11" s="26" t="s">
        <v>9</v>
      </c>
      <c r="E11" s="32">
        <v>97.11</v>
      </c>
      <c r="F11" s="31">
        <f t="shared" si="0"/>
        <v>2913.3</v>
      </c>
    </row>
    <row r="12" spans="1:6" s="4" customFormat="1" ht="40.049999999999997" customHeight="1">
      <c r="A12" s="29" t="s">
        <v>120</v>
      </c>
      <c r="B12" s="24">
        <v>16</v>
      </c>
      <c r="C12" s="25">
        <v>6.5</v>
      </c>
      <c r="D12" s="26" t="s">
        <v>9</v>
      </c>
      <c r="E12" s="32">
        <v>101.92</v>
      </c>
      <c r="F12" s="31">
        <f t="shared" si="0"/>
        <v>3057.6</v>
      </c>
    </row>
    <row r="13" spans="1:6" s="4" customFormat="1" ht="40.049999999999997" customHeight="1">
      <c r="A13" s="29" t="s">
        <v>121</v>
      </c>
      <c r="B13" s="24">
        <v>12</v>
      </c>
      <c r="C13" s="25">
        <v>4.7</v>
      </c>
      <c r="D13" s="26" t="s">
        <v>9</v>
      </c>
      <c r="E13" s="32">
        <v>97.89</v>
      </c>
      <c r="F13" s="31">
        <f t="shared" si="0"/>
        <v>2936.7</v>
      </c>
    </row>
    <row r="14" spans="1:6" s="4" customFormat="1" ht="40.049999999999997" customHeight="1">
      <c r="A14" s="29" t="s">
        <v>122</v>
      </c>
      <c r="B14" s="24">
        <v>11</v>
      </c>
      <c r="C14" s="25">
        <v>4.2</v>
      </c>
      <c r="D14" s="26" t="s">
        <v>9</v>
      </c>
      <c r="E14" s="32">
        <v>98.8</v>
      </c>
      <c r="F14" s="31">
        <f t="shared" si="0"/>
        <v>2964</v>
      </c>
    </row>
    <row r="15" spans="1:6" s="4" customFormat="1" ht="40.049999999999997" customHeight="1">
      <c r="A15" s="29" t="s">
        <v>128</v>
      </c>
      <c r="B15" s="24">
        <v>12</v>
      </c>
      <c r="C15" s="25">
        <v>4.7</v>
      </c>
      <c r="D15" s="26" t="s">
        <v>9</v>
      </c>
      <c r="E15" s="32">
        <v>96.98</v>
      </c>
      <c r="F15" s="31">
        <f t="shared" si="0"/>
        <v>2909.4</v>
      </c>
    </row>
    <row r="16" spans="1:6" s="4" customFormat="1" ht="40.049999999999997" customHeight="1">
      <c r="A16" s="29" t="s">
        <v>129</v>
      </c>
      <c r="B16" s="24">
        <v>12</v>
      </c>
      <c r="C16" s="25">
        <v>4.7</v>
      </c>
      <c r="D16" s="26" t="s">
        <v>9</v>
      </c>
      <c r="E16" s="32">
        <v>96.98</v>
      </c>
      <c r="F16" s="31">
        <f t="shared" si="0"/>
        <v>2909.4</v>
      </c>
    </row>
    <row r="17" spans="1:6" s="4" customFormat="1" ht="40.049999999999997" customHeight="1">
      <c r="A17" s="29" t="s">
        <v>130</v>
      </c>
      <c r="B17" s="24">
        <v>12</v>
      </c>
      <c r="C17" s="25">
        <v>4.7</v>
      </c>
      <c r="D17" s="26" t="s">
        <v>9</v>
      </c>
      <c r="E17" s="32">
        <v>96.98</v>
      </c>
      <c r="F17" s="31">
        <f t="shared" si="0"/>
        <v>2909.4</v>
      </c>
    </row>
    <row r="18" spans="1:6" s="4" customFormat="1" ht="40.049999999999997" customHeight="1" thickBot="1">
      <c r="A18" s="33" t="s">
        <v>167</v>
      </c>
      <c r="B18" s="34">
        <v>11</v>
      </c>
      <c r="C18" s="35">
        <v>4.2</v>
      </c>
      <c r="D18" s="36" t="s">
        <v>9</v>
      </c>
      <c r="E18" s="37">
        <v>95.94</v>
      </c>
      <c r="F18" s="38">
        <f t="shared" ref="F18" si="2">E18*30</f>
        <v>2878.2</v>
      </c>
    </row>
    <row r="19" spans="1:6" s="7" customFormat="1" ht="40.049999999999997" customHeight="1" thickBot="1">
      <c r="A19" s="39" t="s">
        <v>21</v>
      </c>
      <c r="B19" s="40"/>
      <c r="C19" s="41"/>
      <c r="D19" s="41"/>
      <c r="E19" s="41"/>
      <c r="F19" s="42"/>
    </row>
    <row r="20" spans="1:6" s="4" customFormat="1" ht="40.049999999999997" customHeight="1" thickBot="1">
      <c r="A20" s="43" t="s">
        <v>39</v>
      </c>
      <c r="B20" s="44"/>
      <c r="C20" s="45"/>
      <c r="D20" s="45" t="s">
        <v>4</v>
      </c>
      <c r="E20" s="45" t="s">
        <v>0</v>
      </c>
      <c r="F20" s="46" t="s">
        <v>14</v>
      </c>
    </row>
    <row r="21" spans="1:6" s="5" customFormat="1" ht="40.049999999999997" customHeight="1">
      <c r="A21" s="29" t="s">
        <v>131</v>
      </c>
      <c r="B21" s="47"/>
      <c r="C21" s="48"/>
      <c r="D21" s="26" t="s">
        <v>9</v>
      </c>
      <c r="E21" s="32">
        <v>46.8</v>
      </c>
      <c r="F21" s="31">
        <f>E21*30</f>
        <v>1404</v>
      </c>
    </row>
    <row r="22" spans="1:6" s="5" customFormat="1" ht="40.049999999999997" customHeight="1">
      <c r="A22" s="49" t="s">
        <v>132</v>
      </c>
      <c r="B22" s="50"/>
      <c r="C22" s="51"/>
      <c r="D22" s="52" t="s">
        <v>9</v>
      </c>
      <c r="E22" s="32">
        <v>46.8</v>
      </c>
      <c r="F22" s="53">
        <f>E22*30</f>
        <v>1404</v>
      </c>
    </row>
    <row r="23" spans="1:6" s="5" customFormat="1" ht="40.049999999999997" customHeight="1">
      <c r="A23" s="49" t="s">
        <v>133</v>
      </c>
      <c r="B23" s="50"/>
      <c r="C23" s="51"/>
      <c r="D23" s="52" t="s">
        <v>9</v>
      </c>
      <c r="E23" s="32">
        <v>46.8</v>
      </c>
      <c r="F23" s="53">
        <f>E23*30</f>
        <v>1404</v>
      </c>
    </row>
    <row r="24" spans="1:6" s="8" customFormat="1" ht="40.049999999999997" customHeight="1" thickBot="1">
      <c r="A24" s="33" t="s">
        <v>134</v>
      </c>
      <c r="B24" s="54"/>
      <c r="C24" s="55"/>
      <c r="D24" s="52" t="s">
        <v>10</v>
      </c>
      <c r="E24" s="37">
        <v>41.6</v>
      </c>
      <c r="F24" s="38">
        <f>E24*30</f>
        <v>1248</v>
      </c>
    </row>
    <row r="25" spans="1:6" s="3" customFormat="1" ht="40.049999999999997" customHeight="1" thickBot="1">
      <c r="A25" s="56" t="s">
        <v>22</v>
      </c>
      <c r="B25" s="57"/>
      <c r="C25" s="58"/>
      <c r="D25" s="58"/>
      <c r="E25" s="58"/>
      <c r="F25" s="59"/>
    </row>
    <row r="26" spans="1:6" s="4" customFormat="1" ht="40.049999999999997" customHeight="1" thickBot="1">
      <c r="A26" s="43" t="s">
        <v>85</v>
      </c>
      <c r="B26" s="44" t="s">
        <v>1</v>
      </c>
      <c r="C26" s="45" t="s">
        <v>2</v>
      </c>
      <c r="D26" s="45" t="s">
        <v>4</v>
      </c>
      <c r="E26" s="45" t="s">
        <v>0</v>
      </c>
      <c r="F26" s="46" t="s">
        <v>15</v>
      </c>
    </row>
    <row r="27" spans="1:6" s="3" customFormat="1" ht="40.049999999999997" customHeight="1">
      <c r="A27" s="49" t="s">
        <v>7</v>
      </c>
      <c r="B27" s="50"/>
      <c r="C27" s="51"/>
      <c r="D27" s="52" t="s">
        <v>10</v>
      </c>
      <c r="E27" s="60">
        <v>40.43</v>
      </c>
      <c r="F27" s="53">
        <f t="shared" ref="F27:F30" si="3">E27*20</f>
        <v>808.6</v>
      </c>
    </row>
    <row r="28" spans="1:6" s="3" customFormat="1" ht="40.049999999999997" customHeight="1">
      <c r="A28" s="49" t="s">
        <v>72</v>
      </c>
      <c r="B28" s="50"/>
      <c r="C28" s="51"/>
      <c r="D28" s="52" t="s">
        <v>10</v>
      </c>
      <c r="E28" s="60">
        <v>40.43</v>
      </c>
      <c r="F28" s="53">
        <f t="shared" si="3"/>
        <v>808.6</v>
      </c>
    </row>
    <row r="29" spans="1:6" s="3" customFormat="1" ht="40.049999999999997" customHeight="1">
      <c r="A29" s="49" t="s">
        <v>73</v>
      </c>
      <c r="B29" s="50"/>
      <c r="C29" s="51"/>
      <c r="D29" s="52" t="s">
        <v>11</v>
      </c>
      <c r="E29" s="60">
        <v>40.43</v>
      </c>
      <c r="F29" s="53">
        <f t="shared" si="3"/>
        <v>808.6</v>
      </c>
    </row>
    <row r="30" spans="1:6" s="3" customFormat="1" ht="40.049999999999997" customHeight="1">
      <c r="A30" s="49" t="s">
        <v>74</v>
      </c>
      <c r="B30" s="50"/>
      <c r="C30" s="51"/>
      <c r="D30" s="52" t="s">
        <v>10</v>
      </c>
      <c r="E30" s="60">
        <v>44.07</v>
      </c>
      <c r="F30" s="53">
        <f t="shared" si="3"/>
        <v>881.4</v>
      </c>
    </row>
    <row r="31" spans="1:6" s="3" customFormat="1" ht="40.049999999999997" customHeight="1">
      <c r="A31" s="49" t="s">
        <v>17</v>
      </c>
      <c r="B31" s="50"/>
      <c r="C31" s="51"/>
      <c r="D31" s="52" t="s">
        <v>8</v>
      </c>
      <c r="E31" s="60">
        <v>19.5</v>
      </c>
      <c r="F31" s="53">
        <f>E31*12</f>
        <v>234</v>
      </c>
    </row>
    <row r="32" spans="1:6" s="3" customFormat="1" ht="40.049999999999997" customHeight="1" thickBot="1">
      <c r="A32" s="33" t="s">
        <v>16</v>
      </c>
      <c r="B32" s="54"/>
      <c r="C32" s="55"/>
      <c r="D32" s="36" t="s">
        <v>8</v>
      </c>
      <c r="E32" s="60">
        <v>19.5</v>
      </c>
      <c r="F32" s="38">
        <f>E32*12</f>
        <v>234</v>
      </c>
    </row>
    <row r="33" spans="1:6" s="3" customFormat="1" ht="40.049999999999997" customHeight="1" thickBot="1">
      <c r="A33" s="56" t="s">
        <v>22</v>
      </c>
      <c r="B33" s="57"/>
      <c r="C33" s="58"/>
      <c r="D33" s="58"/>
      <c r="E33" s="58"/>
      <c r="F33" s="59"/>
    </row>
    <row r="34" spans="1:6" s="4" customFormat="1" ht="40.049999999999997" customHeight="1" thickBot="1">
      <c r="A34" s="43" t="s">
        <v>101</v>
      </c>
      <c r="B34" s="44" t="s">
        <v>1</v>
      </c>
      <c r="C34" s="45" t="s">
        <v>2</v>
      </c>
      <c r="D34" s="45" t="s">
        <v>4</v>
      </c>
      <c r="E34" s="45" t="s">
        <v>0</v>
      </c>
      <c r="F34" s="46" t="s">
        <v>15</v>
      </c>
    </row>
    <row r="35" spans="1:6" s="4" customFormat="1" ht="40.049999999999997" customHeight="1">
      <c r="A35" s="61" t="s">
        <v>96</v>
      </c>
      <c r="B35" s="62">
        <v>11</v>
      </c>
      <c r="C35" s="63">
        <v>4.5</v>
      </c>
      <c r="D35" s="64" t="s">
        <v>10</v>
      </c>
      <c r="E35" s="65">
        <v>53.3</v>
      </c>
      <c r="F35" s="66">
        <f>E35*20</f>
        <v>1066</v>
      </c>
    </row>
    <row r="36" spans="1:6" s="4" customFormat="1" ht="40.049999999999997" customHeight="1">
      <c r="A36" s="49" t="s">
        <v>97</v>
      </c>
      <c r="B36" s="67">
        <v>12</v>
      </c>
      <c r="C36" s="68">
        <v>4.7</v>
      </c>
      <c r="D36" s="52" t="s">
        <v>10</v>
      </c>
      <c r="E36" s="60">
        <v>51.87</v>
      </c>
      <c r="F36" s="53">
        <f>E36*12</f>
        <v>622.43999999999994</v>
      </c>
    </row>
    <row r="37" spans="1:6" s="4" customFormat="1" ht="40.049999999999997" customHeight="1">
      <c r="A37" s="49" t="s">
        <v>98</v>
      </c>
      <c r="B37" s="67">
        <v>10.5</v>
      </c>
      <c r="C37" s="68">
        <v>4.2</v>
      </c>
      <c r="D37" s="52" t="s">
        <v>10</v>
      </c>
      <c r="E37" s="60">
        <v>52.39</v>
      </c>
      <c r="F37" s="53">
        <f>E37*20</f>
        <v>1047.8</v>
      </c>
    </row>
    <row r="38" spans="1:6" s="4" customFormat="1" ht="40.049999999999997" customHeight="1">
      <c r="A38" s="49" t="s">
        <v>99</v>
      </c>
      <c r="B38" s="67">
        <v>12</v>
      </c>
      <c r="C38" s="68">
        <v>4.2</v>
      </c>
      <c r="D38" s="52" t="s">
        <v>10</v>
      </c>
      <c r="E38" s="60">
        <v>52.78</v>
      </c>
      <c r="F38" s="53">
        <f>E38*20</f>
        <v>1055.5999999999999</v>
      </c>
    </row>
    <row r="39" spans="1:6" s="4" customFormat="1" ht="40.049999999999997" customHeight="1">
      <c r="A39" s="49" t="s">
        <v>100</v>
      </c>
      <c r="B39" s="67">
        <v>12</v>
      </c>
      <c r="C39" s="68">
        <v>4.7</v>
      </c>
      <c r="D39" s="52" t="s">
        <v>10</v>
      </c>
      <c r="E39" s="60">
        <v>60.19</v>
      </c>
      <c r="F39" s="53">
        <f>E39*12</f>
        <v>722.28</v>
      </c>
    </row>
    <row r="40" spans="1:6" s="4" customFormat="1" ht="40.049999999999997" customHeight="1">
      <c r="A40" s="49" t="s">
        <v>102</v>
      </c>
      <c r="B40" s="67">
        <v>11.8</v>
      </c>
      <c r="C40" s="68">
        <v>4.3</v>
      </c>
      <c r="D40" s="52" t="s">
        <v>10</v>
      </c>
      <c r="E40" s="60">
        <v>56.29</v>
      </c>
      <c r="F40" s="53">
        <f t="shared" ref="F40" si="4">E40*12</f>
        <v>675.48</v>
      </c>
    </row>
    <row r="41" spans="1:6" s="4" customFormat="1" ht="40.049999999999997" customHeight="1">
      <c r="A41" s="49" t="s">
        <v>103</v>
      </c>
      <c r="B41" s="67">
        <v>16</v>
      </c>
      <c r="C41" s="68">
        <v>6.5</v>
      </c>
      <c r="D41" s="52" t="s">
        <v>10</v>
      </c>
      <c r="E41" s="60">
        <v>62.79</v>
      </c>
      <c r="F41" s="53">
        <f t="shared" ref="F41:F42" si="5">E41*12</f>
        <v>753.48</v>
      </c>
    </row>
    <row r="42" spans="1:6" s="4" customFormat="1" ht="40.049999999999997" customHeight="1">
      <c r="A42" s="49" t="s">
        <v>104</v>
      </c>
      <c r="B42" s="67">
        <v>12</v>
      </c>
      <c r="C42" s="68">
        <v>4.8</v>
      </c>
      <c r="D42" s="52" t="s">
        <v>10</v>
      </c>
      <c r="E42" s="60">
        <v>61.49</v>
      </c>
      <c r="F42" s="53">
        <f t="shared" si="5"/>
        <v>737.88</v>
      </c>
    </row>
    <row r="43" spans="1:6" s="4" customFormat="1" ht="40.049999999999997" customHeight="1">
      <c r="A43" s="49" t="s">
        <v>105</v>
      </c>
      <c r="B43" s="67">
        <v>11</v>
      </c>
      <c r="C43" s="68">
        <v>4.2</v>
      </c>
      <c r="D43" s="52" t="s">
        <v>10</v>
      </c>
      <c r="E43" s="60">
        <v>58.89</v>
      </c>
      <c r="F43" s="53">
        <f>E43*20</f>
        <v>1177.8</v>
      </c>
    </row>
    <row r="44" spans="1:6" s="4" customFormat="1" ht="40.049999999999997" customHeight="1">
      <c r="A44" s="49" t="s">
        <v>106</v>
      </c>
      <c r="B44" s="67">
        <v>12</v>
      </c>
      <c r="C44" s="68">
        <v>4.7</v>
      </c>
      <c r="D44" s="52" t="s">
        <v>10</v>
      </c>
      <c r="E44" s="60">
        <v>58.89</v>
      </c>
      <c r="F44" s="53">
        <f>E44*20</f>
        <v>1177.8</v>
      </c>
    </row>
    <row r="45" spans="1:6" s="4" customFormat="1" ht="40.049999999999997" customHeight="1">
      <c r="A45" s="49" t="s">
        <v>107</v>
      </c>
      <c r="B45" s="67">
        <v>11</v>
      </c>
      <c r="C45" s="68">
        <v>4.2</v>
      </c>
      <c r="D45" s="52" t="s">
        <v>10</v>
      </c>
      <c r="E45" s="60">
        <v>53.69</v>
      </c>
      <c r="F45" s="53">
        <f>E45*20</f>
        <v>1073.8</v>
      </c>
    </row>
    <row r="46" spans="1:6" s="4" customFormat="1" ht="40.049999999999997" customHeight="1">
      <c r="A46" s="49" t="s">
        <v>108</v>
      </c>
      <c r="B46" s="67">
        <v>12</v>
      </c>
      <c r="C46" s="68">
        <v>4.7</v>
      </c>
      <c r="D46" s="52" t="s">
        <v>10</v>
      </c>
      <c r="E46" s="60">
        <v>56.94</v>
      </c>
      <c r="F46" s="53">
        <f>E46*20</f>
        <v>1138.8</v>
      </c>
    </row>
    <row r="47" spans="1:6" s="4" customFormat="1" ht="40.049999999999997" customHeight="1">
      <c r="A47" s="49" t="s">
        <v>109</v>
      </c>
      <c r="B47" s="67">
        <v>14</v>
      </c>
      <c r="C47" s="68">
        <v>4</v>
      </c>
      <c r="D47" s="52" t="s">
        <v>10</v>
      </c>
      <c r="E47" s="60">
        <v>67.989999999999995</v>
      </c>
      <c r="F47" s="53">
        <f t="shared" ref="F47:F52" si="6">E47*12</f>
        <v>815.87999999999988</v>
      </c>
    </row>
    <row r="48" spans="1:6" s="4" customFormat="1" ht="40.049999999999997" customHeight="1">
      <c r="A48" s="49" t="s">
        <v>110</v>
      </c>
      <c r="B48" s="67">
        <v>14</v>
      </c>
      <c r="C48" s="68">
        <v>4</v>
      </c>
      <c r="D48" s="52" t="s">
        <v>10</v>
      </c>
      <c r="E48" s="60">
        <v>67.989999999999995</v>
      </c>
      <c r="F48" s="53">
        <f t="shared" si="6"/>
        <v>815.87999999999988</v>
      </c>
    </row>
    <row r="49" spans="1:6" s="4" customFormat="1" ht="40.049999999999997" customHeight="1">
      <c r="A49" s="49" t="s">
        <v>111</v>
      </c>
      <c r="B49" s="67">
        <v>14</v>
      </c>
      <c r="C49" s="68">
        <v>4</v>
      </c>
      <c r="D49" s="52" t="s">
        <v>10</v>
      </c>
      <c r="E49" s="60">
        <v>67.989999999999995</v>
      </c>
      <c r="F49" s="53">
        <f t="shared" si="6"/>
        <v>815.87999999999988</v>
      </c>
    </row>
    <row r="50" spans="1:6" s="4" customFormat="1" ht="40.049999999999997" customHeight="1">
      <c r="A50" s="49" t="s">
        <v>112</v>
      </c>
      <c r="B50" s="67">
        <v>11</v>
      </c>
      <c r="C50" s="68">
        <v>4.5</v>
      </c>
      <c r="D50" s="52" t="s">
        <v>10</v>
      </c>
      <c r="E50" s="60">
        <v>62.79</v>
      </c>
      <c r="F50" s="53">
        <f t="shared" si="6"/>
        <v>753.48</v>
      </c>
    </row>
    <row r="51" spans="1:6" s="4" customFormat="1" ht="40.049999999999997" customHeight="1">
      <c r="A51" s="49" t="s">
        <v>113</v>
      </c>
      <c r="B51" s="67">
        <v>11</v>
      </c>
      <c r="C51" s="68">
        <v>5</v>
      </c>
      <c r="D51" s="52" t="s">
        <v>10</v>
      </c>
      <c r="E51" s="60">
        <v>62.79</v>
      </c>
      <c r="F51" s="53">
        <f t="shared" si="6"/>
        <v>753.48</v>
      </c>
    </row>
    <row r="52" spans="1:6" s="4" customFormat="1" ht="40.049999999999997" customHeight="1" thickBot="1">
      <c r="A52" s="49" t="s">
        <v>114</v>
      </c>
      <c r="B52" s="67">
        <v>11</v>
      </c>
      <c r="C52" s="68">
        <v>5</v>
      </c>
      <c r="D52" s="52" t="s">
        <v>10</v>
      </c>
      <c r="E52" s="60">
        <v>61.88</v>
      </c>
      <c r="F52" s="53">
        <f t="shared" si="6"/>
        <v>742.56000000000006</v>
      </c>
    </row>
    <row r="53" spans="1:6" s="3" customFormat="1" ht="40.049999999999997" customHeight="1">
      <c r="A53" s="56" t="s">
        <v>22</v>
      </c>
      <c r="B53" s="57"/>
      <c r="C53" s="58"/>
      <c r="D53" s="58"/>
      <c r="E53" s="58"/>
      <c r="F53" s="59"/>
    </row>
    <row r="54" spans="1:6" s="6" customFormat="1" ht="40.049999999999997" customHeight="1">
      <c r="A54" s="69"/>
      <c r="B54" s="70"/>
      <c r="C54" s="70"/>
      <c r="D54" s="70"/>
      <c r="E54" s="70"/>
      <c r="F54" s="70"/>
    </row>
    <row r="55" spans="1:6" s="3" customFormat="1" ht="40.049999999999997" customHeight="1" thickBot="1">
      <c r="A55" s="71"/>
      <c r="B55" s="72"/>
      <c r="C55" s="73"/>
      <c r="D55" s="72"/>
      <c r="E55" s="74"/>
      <c r="F55" s="74"/>
    </row>
    <row r="56" spans="1:6" s="4" customFormat="1" ht="40.049999999999997" customHeight="1" thickBot="1">
      <c r="A56" s="75" t="s">
        <v>115</v>
      </c>
      <c r="B56" s="76" t="s">
        <v>1</v>
      </c>
      <c r="C56" s="77" t="s">
        <v>2</v>
      </c>
      <c r="D56" s="77" t="s">
        <v>4</v>
      </c>
      <c r="E56" s="77" t="s">
        <v>0</v>
      </c>
      <c r="F56" s="78" t="s">
        <v>15</v>
      </c>
    </row>
    <row r="57" spans="1:6" s="4" customFormat="1" ht="40.049999999999997" customHeight="1" thickBot="1">
      <c r="A57" s="79" t="s">
        <v>100</v>
      </c>
      <c r="B57" s="64">
        <v>12</v>
      </c>
      <c r="C57" s="63">
        <v>4.7</v>
      </c>
      <c r="D57" s="64" t="s">
        <v>174</v>
      </c>
      <c r="E57" s="65">
        <v>58.24</v>
      </c>
      <c r="F57" s="66">
        <f>E57*12</f>
        <v>698.88</v>
      </c>
    </row>
    <row r="58" spans="1:6" s="4" customFormat="1" ht="40.049999999999997" customHeight="1">
      <c r="A58" s="79" t="s">
        <v>183</v>
      </c>
      <c r="B58" s="64">
        <v>12</v>
      </c>
      <c r="C58" s="63">
        <v>4.7</v>
      </c>
      <c r="D58" s="64" t="s">
        <v>182</v>
      </c>
      <c r="E58" s="65">
        <v>66.040000000000006</v>
      </c>
      <c r="F58" s="66">
        <f>E58*12</f>
        <v>792.48</v>
      </c>
    </row>
    <row r="59" spans="1:6" s="4" customFormat="1" ht="40.049999999999997" customHeight="1">
      <c r="A59" s="80" t="s">
        <v>116</v>
      </c>
      <c r="B59" s="52">
        <v>12</v>
      </c>
      <c r="C59" s="68">
        <v>4.7</v>
      </c>
      <c r="D59" s="52" t="s">
        <v>174</v>
      </c>
      <c r="E59" s="60">
        <v>58.24</v>
      </c>
      <c r="F59" s="53">
        <f t="shared" ref="F59" si="7">E59*12</f>
        <v>698.88</v>
      </c>
    </row>
    <row r="60" spans="1:6" s="4" customFormat="1" ht="40.049999999999997" customHeight="1" thickBot="1">
      <c r="A60" s="81" t="s">
        <v>173</v>
      </c>
      <c r="B60" s="36">
        <v>11</v>
      </c>
      <c r="C60" s="35">
        <v>4.5</v>
      </c>
      <c r="D60" s="36" t="s">
        <v>174</v>
      </c>
      <c r="E60" s="37">
        <v>51.87</v>
      </c>
      <c r="F60" s="38">
        <f>E60*12</f>
        <v>622.43999999999994</v>
      </c>
    </row>
    <row r="61" spans="1:6" s="1" customFormat="1" ht="40.049999999999997" customHeight="1" thickBot="1">
      <c r="A61" s="82" t="s">
        <v>170</v>
      </c>
      <c r="B61" s="83" t="s">
        <v>169</v>
      </c>
      <c r="C61" s="84"/>
      <c r="D61" s="84"/>
      <c r="E61" s="85"/>
      <c r="F61" s="86"/>
    </row>
    <row r="62" spans="1:6" s="4" customFormat="1" ht="40.049999999999997" customHeight="1" thickBot="1">
      <c r="A62" s="56" t="s">
        <v>21</v>
      </c>
      <c r="B62" s="57" t="s">
        <v>93</v>
      </c>
      <c r="C62" s="58"/>
      <c r="D62" s="58"/>
      <c r="E62" s="58"/>
      <c r="F62" s="59"/>
    </row>
    <row r="63" spans="1:6" s="4" customFormat="1" ht="40.049999999999997" customHeight="1" thickBot="1">
      <c r="A63" s="87" t="s">
        <v>40</v>
      </c>
      <c r="B63" s="88" t="s">
        <v>1</v>
      </c>
      <c r="C63" s="45" t="s">
        <v>2</v>
      </c>
      <c r="D63" s="45" t="s">
        <v>3</v>
      </c>
      <c r="E63" s="45" t="s">
        <v>0</v>
      </c>
      <c r="F63" s="46" t="s">
        <v>94</v>
      </c>
    </row>
    <row r="64" spans="1:6" s="4" customFormat="1" ht="40.049999999999997" customHeight="1">
      <c r="A64" s="89" t="s">
        <v>158</v>
      </c>
      <c r="B64" s="26">
        <v>11</v>
      </c>
      <c r="C64" s="25">
        <v>4</v>
      </c>
      <c r="D64" s="26" t="s">
        <v>5</v>
      </c>
      <c r="E64" s="60">
        <v>91.65</v>
      </c>
      <c r="F64" s="32">
        <f>E64*50</f>
        <v>4582.5</v>
      </c>
    </row>
    <row r="65" spans="1:6" s="4" customFormat="1" ht="40.049999999999997" customHeight="1">
      <c r="A65" s="52" t="s">
        <v>88</v>
      </c>
      <c r="B65" s="52">
        <v>12</v>
      </c>
      <c r="C65" s="68">
        <v>4.5999999999999996</v>
      </c>
      <c r="D65" s="52" t="s">
        <v>5</v>
      </c>
      <c r="E65" s="60">
        <v>93.6</v>
      </c>
      <c r="F65" s="60">
        <f t="shared" ref="F65:F69" si="8">E65*50</f>
        <v>4680</v>
      </c>
    </row>
    <row r="66" spans="1:6" s="4" customFormat="1" ht="40.049999999999997" customHeight="1">
      <c r="A66" s="52" t="s">
        <v>89</v>
      </c>
      <c r="B66" s="52">
        <v>12</v>
      </c>
      <c r="C66" s="68">
        <v>4.5999999999999996</v>
      </c>
      <c r="D66" s="52" t="s">
        <v>5</v>
      </c>
      <c r="E66" s="60">
        <v>93.6</v>
      </c>
      <c r="F66" s="60">
        <f t="shared" si="8"/>
        <v>4680</v>
      </c>
    </row>
    <row r="67" spans="1:6" s="4" customFormat="1" ht="40.049999999999997" customHeight="1">
      <c r="A67" s="52" t="s">
        <v>90</v>
      </c>
      <c r="B67" s="52">
        <v>12</v>
      </c>
      <c r="C67" s="68">
        <v>4.5999999999999996</v>
      </c>
      <c r="D67" s="52" t="s">
        <v>5</v>
      </c>
      <c r="E67" s="60">
        <v>96.07</v>
      </c>
      <c r="F67" s="60">
        <f t="shared" si="8"/>
        <v>4803.5</v>
      </c>
    </row>
    <row r="68" spans="1:6" s="4" customFormat="1" ht="40.049999999999997" customHeight="1">
      <c r="A68" s="52" t="s">
        <v>91</v>
      </c>
      <c r="B68" s="52">
        <v>14</v>
      </c>
      <c r="C68" s="68">
        <v>5.6</v>
      </c>
      <c r="D68" s="52" t="s">
        <v>5</v>
      </c>
      <c r="E68" s="60">
        <v>97.76</v>
      </c>
      <c r="F68" s="60">
        <f t="shared" si="8"/>
        <v>4888</v>
      </c>
    </row>
    <row r="69" spans="1:6" s="4" customFormat="1" ht="40.049999999999997" customHeight="1" thickBot="1">
      <c r="A69" s="90" t="s">
        <v>92</v>
      </c>
      <c r="B69" s="90">
        <v>11</v>
      </c>
      <c r="C69" s="91">
        <v>4.2</v>
      </c>
      <c r="D69" s="90" t="s">
        <v>5</v>
      </c>
      <c r="E69" s="92">
        <v>91.78</v>
      </c>
      <c r="F69" s="92">
        <f t="shared" si="8"/>
        <v>4589</v>
      </c>
    </row>
    <row r="70" spans="1:6" s="4" customFormat="1" ht="40.049999999999997" customHeight="1" thickBot="1">
      <c r="A70" s="93" t="s">
        <v>22</v>
      </c>
      <c r="B70" s="94"/>
      <c r="C70" s="95"/>
      <c r="D70" s="95"/>
      <c r="E70" s="95"/>
      <c r="F70" s="96"/>
    </row>
    <row r="71" spans="1:6" s="4" customFormat="1" ht="40.049999999999997" customHeight="1" thickBot="1">
      <c r="A71" s="97" t="s">
        <v>62</v>
      </c>
      <c r="B71" s="98" t="s">
        <v>1</v>
      </c>
      <c r="C71" s="99" t="s">
        <v>2</v>
      </c>
      <c r="D71" s="99" t="s">
        <v>4</v>
      </c>
      <c r="E71" s="99" t="s">
        <v>0</v>
      </c>
      <c r="F71" s="100" t="s">
        <v>15</v>
      </c>
    </row>
    <row r="72" spans="1:6" s="4" customFormat="1" ht="40.049999999999997" customHeight="1">
      <c r="A72" s="52" t="s">
        <v>160</v>
      </c>
      <c r="B72" s="67">
        <v>12</v>
      </c>
      <c r="C72" s="68">
        <v>4.0999999999999996</v>
      </c>
      <c r="D72" s="52" t="s">
        <v>6</v>
      </c>
      <c r="E72" s="101">
        <v>63.12</v>
      </c>
      <c r="F72" s="53">
        <f>E72*20</f>
        <v>1262.3999999999999</v>
      </c>
    </row>
    <row r="73" spans="1:6" s="4" customFormat="1" ht="40.049999999999997" customHeight="1">
      <c r="A73" s="52" t="s">
        <v>161</v>
      </c>
      <c r="B73" s="67">
        <v>12</v>
      </c>
      <c r="C73" s="68">
        <v>4.5999999999999996</v>
      </c>
      <c r="D73" s="52" t="s">
        <v>6</v>
      </c>
      <c r="E73" s="101">
        <v>62.21</v>
      </c>
      <c r="F73" s="60">
        <f>E73*20</f>
        <v>1244.2</v>
      </c>
    </row>
    <row r="74" spans="1:6" s="4" customFormat="1" ht="40.049999999999997" customHeight="1">
      <c r="A74" s="102" t="s">
        <v>155</v>
      </c>
      <c r="B74" s="67">
        <v>11</v>
      </c>
      <c r="C74" s="68">
        <v>4</v>
      </c>
      <c r="D74" s="52" t="s">
        <v>6</v>
      </c>
      <c r="E74" s="101">
        <v>56.88</v>
      </c>
      <c r="F74" s="53">
        <f>E74*12</f>
        <v>682.56000000000006</v>
      </c>
    </row>
    <row r="75" spans="1:6" s="4" customFormat="1" ht="40.049999999999997" customHeight="1">
      <c r="A75" s="103" t="s">
        <v>162</v>
      </c>
      <c r="B75" s="24">
        <v>16</v>
      </c>
      <c r="C75" s="26">
        <v>6.5</v>
      </c>
      <c r="D75" s="26" t="s">
        <v>6</v>
      </c>
      <c r="E75" s="104">
        <v>63.12</v>
      </c>
      <c r="F75" s="105">
        <f>E75*12</f>
        <v>757.43999999999994</v>
      </c>
    </row>
    <row r="76" spans="1:6" s="4" customFormat="1" ht="40.049999999999997" customHeight="1">
      <c r="A76" s="106" t="s">
        <v>159</v>
      </c>
      <c r="B76" s="67">
        <v>11</v>
      </c>
      <c r="C76" s="68">
        <v>4</v>
      </c>
      <c r="D76" s="52" t="s">
        <v>6</v>
      </c>
      <c r="E76" s="101">
        <v>59.28</v>
      </c>
      <c r="F76" s="53">
        <f>E76*20</f>
        <v>1185.5999999999999</v>
      </c>
    </row>
    <row r="77" spans="1:6" s="4" customFormat="1" ht="40.049999999999997" customHeight="1">
      <c r="A77" s="52" t="s">
        <v>152</v>
      </c>
      <c r="B77" s="24">
        <v>11</v>
      </c>
      <c r="C77" s="25">
        <v>4.2</v>
      </c>
      <c r="D77" s="26" t="s">
        <v>6</v>
      </c>
      <c r="E77" s="32">
        <v>57.2</v>
      </c>
      <c r="F77" s="31">
        <f>E77*20</f>
        <v>1144</v>
      </c>
    </row>
    <row r="78" spans="1:6" s="4" customFormat="1" ht="40.049999999999997" customHeight="1" thickBot="1">
      <c r="A78" s="90" t="s">
        <v>153</v>
      </c>
      <c r="B78" s="107">
        <v>12</v>
      </c>
      <c r="C78" s="91">
        <v>4.5999999999999996</v>
      </c>
      <c r="D78" s="90" t="s">
        <v>6</v>
      </c>
      <c r="E78" s="92">
        <v>58.05</v>
      </c>
      <c r="F78" s="108">
        <f t="shared" ref="F78" si="9">E78*20</f>
        <v>1161</v>
      </c>
    </row>
    <row r="79" spans="1:6" s="1" customFormat="1" ht="40.049999999999997" customHeight="1" thickBot="1">
      <c r="A79" s="109" t="s">
        <v>53</v>
      </c>
      <c r="B79" s="110"/>
      <c r="C79" s="110"/>
      <c r="D79" s="110"/>
      <c r="E79" s="110"/>
      <c r="F79" s="111"/>
    </row>
    <row r="80" spans="1:6" s="7" customFormat="1" ht="40.049999999999997" customHeight="1" thickBot="1">
      <c r="A80" s="112" t="s">
        <v>39</v>
      </c>
      <c r="B80" s="113" t="s">
        <v>1</v>
      </c>
      <c r="C80" s="113" t="s">
        <v>2</v>
      </c>
      <c r="D80" s="113" t="s">
        <v>4</v>
      </c>
      <c r="E80" s="114" t="s">
        <v>0</v>
      </c>
      <c r="F80" s="113" t="s">
        <v>14</v>
      </c>
    </row>
    <row r="81" spans="1:6" s="3" customFormat="1" ht="40.049999999999997" customHeight="1">
      <c r="A81" s="49" t="s">
        <v>123</v>
      </c>
      <c r="B81" s="67">
        <v>11</v>
      </c>
      <c r="C81" s="68">
        <v>4.8</v>
      </c>
      <c r="D81" s="52" t="s">
        <v>12</v>
      </c>
      <c r="E81" s="60">
        <v>82</v>
      </c>
      <c r="F81" s="53">
        <v>2460</v>
      </c>
    </row>
    <row r="82" spans="1:6" s="3" customFormat="1" ht="40.049999999999997" customHeight="1">
      <c r="A82" s="49" t="s">
        <v>124</v>
      </c>
      <c r="B82" s="67">
        <v>12</v>
      </c>
      <c r="C82" s="68">
        <v>5</v>
      </c>
      <c r="D82" s="52" t="s">
        <v>12</v>
      </c>
      <c r="E82" s="60">
        <v>82</v>
      </c>
      <c r="F82" s="53">
        <v>2460</v>
      </c>
    </row>
    <row r="83" spans="1:6" s="3" customFormat="1" ht="40.049999999999997" customHeight="1">
      <c r="A83" s="49" t="s">
        <v>125</v>
      </c>
      <c r="B83" s="67">
        <v>18</v>
      </c>
      <c r="C83" s="68">
        <v>7</v>
      </c>
      <c r="D83" s="52" t="s">
        <v>12</v>
      </c>
      <c r="E83" s="60">
        <v>97</v>
      </c>
      <c r="F83" s="53">
        <v>2910</v>
      </c>
    </row>
    <row r="84" spans="1:6" s="3" customFormat="1" ht="40.049999999999997" customHeight="1">
      <c r="A84" s="49" t="s">
        <v>126</v>
      </c>
      <c r="B84" s="67">
        <v>12</v>
      </c>
      <c r="C84" s="68">
        <v>4.0999999999999996</v>
      </c>
      <c r="D84" s="52" t="s">
        <v>12</v>
      </c>
      <c r="E84" s="60">
        <v>84</v>
      </c>
      <c r="F84" s="53">
        <v>2520</v>
      </c>
    </row>
    <row r="85" spans="1:6" s="3" customFormat="1" ht="40.049999999999997" customHeight="1">
      <c r="A85" s="49" t="s">
        <v>95</v>
      </c>
      <c r="B85" s="67">
        <v>11</v>
      </c>
      <c r="C85" s="68">
        <v>4.5</v>
      </c>
      <c r="D85" s="52" t="s">
        <v>12</v>
      </c>
      <c r="E85" s="60">
        <v>82</v>
      </c>
      <c r="F85" s="53">
        <f>E85*30</f>
        <v>2460</v>
      </c>
    </row>
    <row r="86" spans="1:6" s="3" customFormat="1" ht="40.049999999999997" customHeight="1" thickBot="1">
      <c r="A86" s="115" t="s">
        <v>127</v>
      </c>
      <c r="B86" s="107">
        <v>16</v>
      </c>
      <c r="C86" s="91">
        <v>7.2</v>
      </c>
      <c r="D86" s="90" t="s">
        <v>12</v>
      </c>
      <c r="E86" s="92">
        <v>85</v>
      </c>
      <c r="F86" s="108">
        <v>2550</v>
      </c>
    </row>
    <row r="87" spans="1:6" s="1" customFormat="1" ht="40.049999999999997" customHeight="1" thickBot="1">
      <c r="A87" s="109" t="s">
        <v>32</v>
      </c>
      <c r="B87" s="110"/>
      <c r="C87" s="110"/>
      <c r="D87" s="110"/>
      <c r="E87" s="110"/>
      <c r="F87" s="111"/>
    </row>
    <row r="88" spans="1:6" s="3" customFormat="1" ht="40.049999999999997" customHeight="1" thickBot="1">
      <c r="A88" s="43" t="s">
        <v>39</v>
      </c>
      <c r="B88" s="76"/>
      <c r="C88" s="77" t="s">
        <v>2</v>
      </c>
      <c r="D88" s="77" t="s">
        <v>3</v>
      </c>
      <c r="E88" s="77" t="s">
        <v>0</v>
      </c>
      <c r="F88" s="78" t="s">
        <v>14</v>
      </c>
    </row>
    <row r="89" spans="1:6" s="3" customFormat="1" ht="40.049999999999997" customHeight="1" thickBot="1">
      <c r="A89" s="116" t="s">
        <v>197</v>
      </c>
      <c r="B89" s="117" t="s">
        <v>170</v>
      </c>
      <c r="C89" s="52">
        <v>0</v>
      </c>
      <c r="D89" s="52" t="s">
        <v>6</v>
      </c>
      <c r="E89" s="118">
        <v>58.8</v>
      </c>
      <c r="F89" s="52" t="s">
        <v>198</v>
      </c>
    </row>
    <row r="90" spans="1:6" s="3" customFormat="1" ht="40.049999999999997" customHeight="1">
      <c r="A90" s="116" t="s">
        <v>168</v>
      </c>
      <c r="B90" s="117"/>
      <c r="C90" s="52">
        <v>0</v>
      </c>
      <c r="D90" s="52" t="s">
        <v>5</v>
      </c>
      <c r="E90" s="118">
        <v>58.8</v>
      </c>
      <c r="F90" s="118">
        <f>E90*20</f>
        <v>1176</v>
      </c>
    </row>
    <row r="91" spans="1:6" s="3" customFormat="1" ht="40.049999999999997" customHeight="1">
      <c r="A91" s="29" t="s">
        <v>41</v>
      </c>
      <c r="B91" s="119"/>
      <c r="C91" s="25">
        <v>6</v>
      </c>
      <c r="D91" s="26" t="s">
        <v>6</v>
      </c>
      <c r="E91" s="32" t="s">
        <v>199</v>
      </c>
      <c r="F91" s="31" t="s">
        <v>200</v>
      </c>
    </row>
    <row r="92" spans="1:6" s="3" customFormat="1" ht="40.049999999999997" customHeight="1">
      <c r="A92" s="49" t="s">
        <v>42</v>
      </c>
      <c r="B92" s="120"/>
      <c r="C92" s="68">
        <v>6</v>
      </c>
      <c r="D92" s="52" t="s">
        <v>6</v>
      </c>
      <c r="E92" s="32" t="s">
        <v>201</v>
      </c>
      <c r="F92" s="53" t="s">
        <v>202</v>
      </c>
    </row>
    <row r="93" spans="1:6" s="3" customFormat="1" ht="40.049999999999997" customHeight="1">
      <c r="A93" s="49" t="s">
        <v>43</v>
      </c>
      <c r="B93" s="120"/>
      <c r="C93" s="68">
        <v>6</v>
      </c>
      <c r="D93" s="52" t="s">
        <v>6</v>
      </c>
      <c r="E93" s="32" t="s">
        <v>203</v>
      </c>
      <c r="F93" s="53" t="s">
        <v>202</v>
      </c>
    </row>
    <row r="94" spans="1:6" s="3" customFormat="1" ht="40.049999999999997" customHeight="1">
      <c r="A94" s="49" t="s">
        <v>44</v>
      </c>
      <c r="B94" s="120"/>
      <c r="C94" s="68">
        <v>6</v>
      </c>
      <c r="D94" s="52" t="s">
        <v>6</v>
      </c>
      <c r="E94" s="60" t="s">
        <v>203</v>
      </c>
      <c r="F94" s="53" t="s">
        <v>202</v>
      </c>
    </row>
    <row r="95" spans="1:6" s="3" customFormat="1" ht="40.049999999999997" customHeight="1">
      <c r="A95" s="49" t="s">
        <v>45</v>
      </c>
      <c r="B95" s="120"/>
      <c r="C95" s="68">
        <v>4.9000000000000004</v>
      </c>
      <c r="D95" s="52" t="s">
        <v>6</v>
      </c>
      <c r="E95" s="60" t="s">
        <v>199</v>
      </c>
      <c r="F95" s="31" t="s">
        <v>204</v>
      </c>
    </row>
    <row r="96" spans="1:6" s="3" customFormat="1" ht="40.049999999999997" customHeight="1">
      <c r="A96" s="49" t="s">
        <v>46</v>
      </c>
      <c r="B96" s="120"/>
      <c r="C96" s="68">
        <v>4.9000000000000004</v>
      </c>
      <c r="D96" s="52" t="s">
        <v>6</v>
      </c>
      <c r="E96" s="60" t="s">
        <v>205</v>
      </c>
      <c r="F96" s="31" t="s">
        <v>206</v>
      </c>
    </row>
    <row r="97" spans="1:6" s="3" customFormat="1" ht="40.049999999999997" customHeight="1">
      <c r="A97" s="49" t="s">
        <v>47</v>
      </c>
      <c r="B97" s="120"/>
      <c r="C97" s="68">
        <v>4.9000000000000004</v>
      </c>
      <c r="D97" s="52" t="s">
        <v>6</v>
      </c>
      <c r="E97" s="60" t="s">
        <v>199</v>
      </c>
      <c r="F97" s="31" t="s">
        <v>200</v>
      </c>
    </row>
    <row r="98" spans="1:6" s="3" customFormat="1" ht="40.049999999999997" customHeight="1">
      <c r="A98" s="49" t="s">
        <v>48</v>
      </c>
      <c r="B98" s="120"/>
      <c r="C98" s="68">
        <v>4.9000000000000004</v>
      </c>
      <c r="D98" s="52" t="s">
        <v>6</v>
      </c>
      <c r="E98" s="60" t="s">
        <v>199</v>
      </c>
      <c r="F98" s="31" t="s">
        <v>200</v>
      </c>
    </row>
    <row r="99" spans="1:6" s="3" customFormat="1" ht="40.049999999999997" customHeight="1">
      <c r="A99" s="49" t="s">
        <v>49</v>
      </c>
      <c r="B99" s="120"/>
      <c r="C99" s="68">
        <v>6</v>
      </c>
      <c r="D99" s="52" t="s">
        <v>6</v>
      </c>
      <c r="E99" s="60" t="s">
        <v>207</v>
      </c>
      <c r="F99" s="31" t="s">
        <v>208</v>
      </c>
    </row>
    <row r="100" spans="1:6" s="3" customFormat="1" ht="40.049999999999997" customHeight="1">
      <c r="A100" s="49" t="s">
        <v>50</v>
      </c>
      <c r="B100" s="120"/>
      <c r="C100" s="68">
        <v>6</v>
      </c>
      <c r="D100" s="52" t="s">
        <v>6</v>
      </c>
      <c r="E100" s="60" t="s">
        <v>207</v>
      </c>
      <c r="F100" s="31" t="s">
        <v>208</v>
      </c>
    </row>
    <row r="101" spans="1:6" s="3" customFormat="1" ht="40.049999999999997" customHeight="1">
      <c r="A101" s="49" t="s">
        <v>51</v>
      </c>
      <c r="B101" s="120"/>
      <c r="C101" s="68">
        <v>6</v>
      </c>
      <c r="D101" s="52" t="s">
        <v>6</v>
      </c>
      <c r="E101" s="60" t="s">
        <v>209</v>
      </c>
      <c r="F101" s="31" t="s">
        <v>210</v>
      </c>
    </row>
    <row r="102" spans="1:6" s="3" customFormat="1" ht="40.049999999999997" customHeight="1">
      <c r="A102" s="49" t="s">
        <v>52</v>
      </c>
      <c r="B102" s="120"/>
      <c r="C102" s="68">
        <v>6</v>
      </c>
      <c r="D102" s="52" t="s">
        <v>6</v>
      </c>
      <c r="E102" s="60" t="s">
        <v>211</v>
      </c>
      <c r="F102" s="121" t="s">
        <v>212</v>
      </c>
    </row>
    <row r="103" spans="1:6" s="3" customFormat="1" ht="40.049999999999997" customHeight="1" thickBot="1">
      <c r="A103" s="115" t="s">
        <v>194</v>
      </c>
      <c r="B103" s="122"/>
      <c r="C103" s="91">
        <v>6</v>
      </c>
      <c r="D103" s="90" t="s">
        <v>6</v>
      </c>
      <c r="E103" s="92" t="s">
        <v>199</v>
      </c>
      <c r="F103" s="92" t="s">
        <v>200</v>
      </c>
    </row>
    <row r="104" spans="1:6" s="3" customFormat="1" ht="40.049999999999997" customHeight="1" thickBot="1">
      <c r="A104" s="123" t="s">
        <v>22</v>
      </c>
      <c r="B104" s="124"/>
      <c r="C104" s="125"/>
      <c r="D104" s="126"/>
      <c r="E104" s="127"/>
      <c r="F104" s="128"/>
    </row>
    <row r="105" spans="1:6" s="3" customFormat="1" ht="40.049999999999997" customHeight="1" thickBot="1">
      <c r="A105" s="129" t="s">
        <v>101</v>
      </c>
      <c r="B105" s="130"/>
      <c r="C105" s="131"/>
      <c r="D105" s="132"/>
      <c r="E105" s="133"/>
      <c r="F105" s="133"/>
    </row>
    <row r="106" spans="1:6" s="3" customFormat="1" ht="40.049999999999997" customHeight="1">
      <c r="A106" s="134" t="s">
        <v>190</v>
      </c>
      <c r="B106" s="135"/>
      <c r="C106" s="68">
        <v>6</v>
      </c>
      <c r="D106" s="64" t="s">
        <v>5</v>
      </c>
      <c r="E106" s="136" t="s">
        <v>195</v>
      </c>
      <c r="F106" s="137" t="s">
        <v>196</v>
      </c>
    </row>
    <row r="107" spans="1:6" s="3" customFormat="1" ht="40.049999999999997" customHeight="1">
      <c r="A107" s="134" t="s">
        <v>191</v>
      </c>
      <c r="B107" s="138"/>
      <c r="C107" s="68">
        <v>6</v>
      </c>
      <c r="D107" s="52" t="s">
        <v>5</v>
      </c>
      <c r="E107" s="118" t="s">
        <v>195</v>
      </c>
      <c r="F107" s="139" t="s">
        <v>196</v>
      </c>
    </row>
    <row r="108" spans="1:6" s="3" customFormat="1" ht="40.049999999999997" customHeight="1">
      <c r="A108" s="134" t="s">
        <v>192</v>
      </c>
      <c r="B108" s="138"/>
      <c r="C108" s="68">
        <v>6</v>
      </c>
      <c r="D108" s="52" t="s">
        <v>5</v>
      </c>
      <c r="E108" s="118" t="s">
        <v>195</v>
      </c>
      <c r="F108" s="139" t="s">
        <v>196</v>
      </c>
    </row>
    <row r="109" spans="1:6" s="3" customFormat="1" ht="40.049999999999997" customHeight="1" thickBot="1">
      <c r="A109" s="140" t="s">
        <v>193</v>
      </c>
      <c r="B109" s="141"/>
      <c r="C109" s="68">
        <v>6</v>
      </c>
      <c r="D109" s="36" t="s">
        <v>5</v>
      </c>
      <c r="E109" s="142" t="s">
        <v>195</v>
      </c>
      <c r="F109" s="143" t="s">
        <v>196</v>
      </c>
    </row>
    <row r="110" spans="1:6" s="3" customFormat="1" ht="40.049999999999997" customHeight="1" thickBot="1">
      <c r="A110" s="144"/>
      <c r="B110" s="145"/>
      <c r="C110" s="146"/>
      <c r="D110" s="147"/>
      <c r="E110" s="148"/>
      <c r="F110" s="149"/>
    </row>
    <row r="111" spans="1:6" s="1" customFormat="1" ht="40.049999999999997" customHeight="1" thickBot="1">
      <c r="A111" s="109" t="s">
        <v>34</v>
      </c>
      <c r="B111" s="110"/>
      <c r="C111" s="110"/>
      <c r="D111" s="110"/>
      <c r="E111" s="110"/>
      <c r="F111" s="111"/>
    </row>
    <row r="112" spans="1:6" s="3" customFormat="1" ht="40.049999999999997" customHeight="1" thickBot="1">
      <c r="A112" s="56" t="s">
        <v>21</v>
      </c>
      <c r="B112" s="150"/>
      <c r="C112" s="151"/>
      <c r="D112" s="151"/>
      <c r="E112" s="151"/>
      <c r="F112" s="152"/>
    </row>
    <row r="113" spans="1:6" s="3" customFormat="1" ht="40.049999999999997" customHeight="1">
      <c r="A113" s="75" t="s">
        <v>40</v>
      </c>
      <c r="B113" s="76" t="s">
        <v>1</v>
      </c>
      <c r="C113" s="77" t="s">
        <v>2</v>
      </c>
      <c r="D113" s="77" t="s">
        <v>4</v>
      </c>
      <c r="E113" s="77" t="s">
        <v>0</v>
      </c>
      <c r="F113" s="78" t="s">
        <v>135</v>
      </c>
    </row>
    <row r="114" spans="1:6" s="3" customFormat="1" ht="40.049999999999997" customHeight="1">
      <c r="A114" s="49" t="s">
        <v>136</v>
      </c>
      <c r="B114" s="67">
        <v>11</v>
      </c>
      <c r="C114" s="68">
        <v>4.2</v>
      </c>
      <c r="D114" s="52" t="s">
        <v>13</v>
      </c>
      <c r="E114" s="60" t="s">
        <v>213</v>
      </c>
      <c r="F114" s="53" t="s">
        <v>214</v>
      </c>
    </row>
    <row r="115" spans="1:6" s="3" customFormat="1" ht="40.049999999999997" customHeight="1">
      <c r="A115" s="49" t="s">
        <v>137</v>
      </c>
      <c r="B115" s="67">
        <v>12</v>
      </c>
      <c r="C115" s="68">
        <v>4.9000000000000004</v>
      </c>
      <c r="D115" s="52" t="s">
        <v>12</v>
      </c>
      <c r="E115" s="60" t="s">
        <v>215</v>
      </c>
      <c r="F115" s="53" t="s">
        <v>216</v>
      </c>
    </row>
    <row r="116" spans="1:6" s="3" customFormat="1" ht="40.049999999999997" customHeight="1">
      <c r="A116" s="49" t="s">
        <v>138</v>
      </c>
      <c r="B116" s="67">
        <v>11</v>
      </c>
      <c r="C116" s="68">
        <v>4.5</v>
      </c>
      <c r="D116" s="52" t="s">
        <v>12</v>
      </c>
      <c r="E116" s="60" t="s">
        <v>217</v>
      </c>
      <c r="F116" s="53" t="s">
        <v>218</v>
      </c>
    </row>
    <row r="117" spans="1:6" s="3" customFormat="1" ht="40.049999999999997" customHeight="1">
      <c r="A117" s="49" t="s">
        <v>139</v>
      </c>
      <c r="B117" s="67">
        <v>11</v>
      </c>
      <c r="C117" s="68">
        <v>4.2</v>
      </c>
      <c r="D117" s="52" t="s">
        <v>12</v>
      </c>
      <c r="E117" s="60" t="s">
        <v>219</v>
      </c>
      <c r="F117" s="53" t="s">
        <v>220</v>
      </c>
    </row>
    <row r="118" spans="1:6" s="3" customFormat="1" ht="40.049999999999997" customHeight="1" thickBot="1">
      <c r="A118" s="49" t="s">
        <v>140</v>
      </c>
      <c r="B118" s="67">
        <v>12</v>
      </c>
      <c r="C118" s="68">
        <v>4.9000000000000004</v>
      </c>
      <c r="D118" s="52" t="s">
        <v>12</v>
      </c>
      <c r="E118" s="60" t="s">
        <v>221</v>
      </c>
      <c r="F118" s="53" t="s">
        <v>222</v>
      </c>
    </row>
    <row r="119" spans="1:6" s="3" customFormat="1" ht="40.049999999999997" customHeight="1" thickBot="1">
      <c r="A119" s="56" t="s">
        <v>21</v>
      </c>
      <c r="B119" s="57"/>
      <c r="C119" s="58"/>
      <c r="D119" s="58"/>
      <c r="E119" s="58"/>
      <c r="F119" s="59"/>
    </row>
    <row r="120" spans="1:6" s="3" customFormat="1" ht="40.049999999999997" customHeight="1" thickBot="1">
      <c r="A120" s="93" t="s">
        <v>39</v>
      </c>
      <c r="B120" s="153" t="s">
        <v>1</v>
      </c>
      <c r="C120" s="154" t="s">
        <v>2</v>
      </c>
      <c r="D120" s="154" t="s">
        <v>4</v>
      </c>
      <c r="E120" s="154" t="s">
        <v>0</v>
      </c>
      <c r="F120" s="155" t="s">
        <v>141</v>
      </c>
    </row>
    <row r="121" spans="1:6" s="3" customFormat="1" ht="40.049999999999997" customHeight="1">
      <c r="A121" s="156" t="s">
        <v>157</v>
      </c>
      <c r="B121" s="157">
        <v>11</v>
      </c>
      <c r="C121" s="158">
        <v>4.5</v>
      </c>
      <c r="D121" s="159" t="s">
        <v>9</v>
      </c>
      <c r="E121" s="160" t="s">
        <v>223</v>
      </c>
      <c r="F121" s="161" t="s">
        <v>224</v>
      </c>
    </row>
    <row r="122" spans="1:6" s="3" customFormat="1" ht="40.049999999999997" customHeight="1">
      <c r="A122" s="156" t="s">
        <v>147</v>
      </c>
      <c r="B122" s="157">
        <v>15</v>
      </c>
      <c r="C122" s="158">
        <v>5.4</v>
      </c>
      <c r="D122" s="159" t="s">
        <v>9</v>
      </c>
      <c r="E122" s="160" t="s">
        <v>225</v>
      </c>
      <c r="F122" s="161" t="s">
        <v>226</v>
      </c>
    </row>
    <row r="123" spans="1:6" s="6" customFormat="1" ht="40.049999999999997" customHeight="1">
      <c r="A123" s="134" t="s">
        <v>184</v>
      </c>
      <c r="B123" s="162">
        <v>11</v>
      </c>
      <c r="C123" s="163">
        <v>4.5</v>
      </c>
      <c r="D123" s="52" t="s">
        <v>6</v>
      </c>
      <c r="E123" s="164" t="s">
        <v>186</v>
      </c>
      <c r="F123" s="165" t="s">
        <v>189</v>
      </c>
    </row>
    <row r="124" spans="1:6" s="6" customFormat="1" ht="40.049999999999997" customHeight="1">
      <c r="A124" s="134" t="s">
        <v>185</v>
      </c>
      <c r="B124" s="162">
        <v>17</v>
      </c>
      <c r="C124" s="163">
        <v>8</v>
      </c>
      <c r="D124" s="166" t="s">
        <v>6</v>
      </c>
      <c r="E124" s="164" t="s">
        <v>187</v>
      </c>
      <c r="F124" s="165" t="s">
        <v>188</v>
      </c>
    </row>
    <row r="125" spans="1:6" s="3" customFormat="1" ht="40.049999999999997" customHeight="1">
      <c r="A125" s="29" t="s">
        <v>142</v>
      </c>
      <c r="B125" s="67">
        <v>11</v>
      </c>
      <c r="C125" s="68">
        <v>4.5</v>
      </c>
      <c r="D125" s="52" t="s">
        <v>9</v>
      </c>
      <c r="E125" s="60" t="s">
        <v>227</v>
      </c>
      <c r="F125" s="53" t="s">
        <v>228</v>
      </c>
    </row>
    <row r="126" spans="1:6" s="3" customFormat="1" ht="40.049999999999997" customHeight="1">
      <c r="A126" s="49" t="s">
        <v>143</v>
      </c>
      <c r="B126" s="67">
        <v>13</v>
      </c>
      <c r="C126" s="68">
        <v>5</v>
      </c>
      <c r="D126" s="52" t="s">
        <v>9</v>
      </c>
      <c r="E126" s="60" t="s">
        <v>229</v>
      </c>
      <c r="F126" s="53" t="s">
        <v>230</v>
      </c>
    </row>
    <row r="127" spans="1:6" s="3" customFormat="1" ht="40.049999999999997" customHeight="1">
      <c r="A127" s="49" t="s">
        <v>144</v>
      </c>
      <c r="B127" s="67">
        <v>12</v>
      </c>
      <c r="C127" s="68">
        <v>4.5999999999999996</v>
      </c>
      <c r="D127" s="52" t="s">
        <v>9</v>
      </c>
      <c r="E127" s="60" t="s">
        <v>231</v>
      </c>
      <c r="F127" s="53" t="s">
        <v>232</v>
      </c>
    </row>
    <row r="128" spans="1:6" s="3" customFormat="1" ht="40.049999999999997" customHeight="1">
      <c r="A128" s="49" t="s">
        <v>145</v>
      </c>
      <c r="B128" s="67">
        <v>12</v>
      </c>
      <c r="C128" s="68">
        <v>4.9000000000000004</v>
      </c>
      <c r="D128" s="52" t="s">
        <v>9</v>
      </c>
      <c r="E128" s="60" t="s">
        <v>233</v>
      </c>
      <c r="F128" s="53" t="s">
        <v>234</v>
      </c>
    </row>
    <row r="129" spans="1:6" s="3" customFormat="1" ht="40.049999999999997" customHeight="1">
      <c r="A129" s="49" t="s">
        <v>146</v>
      </c>
      <c r="B129" s="67">
        <v>11</v>
      </c>
      <c r="C129" s="68">
        <v>4.5</v>
      </c>
      <c r="D129" s="52" t="s">
        <v>9</v>
      </c>
      <c r="E129" s="60" t="s">
        <v>235</v>
      </c>
      <c r="F129" s="53" t="s">
        <v>236</v>
      </c>
    </row>
    <row r="130" spans="1:6" s="3" customFormat="1" ht="40.049999999999997" customHeight="1">
      <c r="A130" s="49" t="s">
        <v>139</v>
      </c>
      <c r="B130" s="67">
        <v>12</v>
      </c>
      <c r="C130" s="68">
        <v>4.9000000000000004</v>
      </c>
      <c r="D130" s="52" t="s">
        <v>9</v>
      </c>
      <c r="E130" s="60" t="s">
        <v>237</v>
      </c>
      <c r="F130" s="53" t="s">
        <v>238</v>
      </c>
    </row>
    <row r="131" spans="1:6" s="3" customFormat="1" ht="40.049999999999997" customHeight="1">
      <c r="A131" s="49" t="s">
        <v>148</v>
      </c>
      <c r="B131" s="67">
        <v>11</v>
      </c>
      <c r="C131" s="68">
        <v>4.2</v>
      </c>
      <c r="D131" s="52" t="s">
        <v>9</v>
      </c>
      <c r="E131" s="60" t="s">
        <v>239</v>
      </c>
      <c r="F131" s="53" t="s">
        <v>240</v>
      </c>
    </row>
    <row r="132" spans="1:6" s="3" customFormat="1" ht="40.049999999999997" customHeight="1">
      <c r="A132" s="49" t="s">
        <v>149</v>
      </c>
      <c r="B132" s="67">
        <v>12</v>
      </c>
      <c r="C132" s="68">
        <v>4.9000000000000004</v>
      </c>
      <c r="D132" s="52" t="s">
        <v>9</v>
      </c>
      <c r="E132" s="60" t="s">
        <v>241</v>
      </c>
      <c r="F132" s="53" t="s">
        <v>242</v>
      </c>
    </row>
    <row r="133" spans="1:6" s="3" customFormat="1" ht="40.049999999999997" customHeight="1">
      <c r="A133" s="49" t="s">
        <v>150</v>
      </c>
      <c r="B133" s="67">
        <v>11</v>
      </c>
      <c r="C133" s="68">
        <v>4.5</v>
      </c>
      <c r="D133" s="52" t="s">
        <v>9</v>
      </c>
      <c r="E133" s="60" t="s">
        <v>243</v>
      </c>
      <c r="F133" s="53" t="s">
        <v>244</v>
      </c>
    </row>
    <row r="134" spans="1:6" s="3" customFormat="1" ht="40.049999999999997" customHeight="1" thickBot="1">
      <c r="A134" s="49" t="s">
        <v>151</v>
      </c>
      <c r="B134" s="67">
        <v>12</v>
      </c>
      <c r="C134" s="68">
        <v>4.8</v>
      </c>
      <c r="D134" s="52" t="s">
        <v>9</v>
      </c>
      <c r="E134" s="60" t="s">
        <v>245</v>
      </c>
      <c r="F134" s="53" t="s">
        <v>246</v>
      </c>
    </row>
    <row r="135" spans="1:6" s="3" customFormat="1" ht="40.049999999999997" customHeight="1" thickBot="1">
      <c r="A135" s="93" t="s">
        <v>75</v>
      </c>
      <c r="B135" s="153" t="s">
        <v>1</v>
      </c>
      <c r="C135" s="154" t="s">
        <v>2</v>
      </c>
      <c r="D135" s="154" t="s">
        <v>4</v>
      </c>
      <c r="E135" s="154" t="s">
        <v>0</v>
      </c>
      <c r="F135" s="155" t="s">
        <v>15</v>
      </c>
    </row>
    <row r="136" spans="1:6" s="3" customFormat="1" ht="40.049999999999997" customHeight="1">
      <c r="A136" s="49" t="s">
        <v>154</v>
      </c>
      <c r="B136" s="67">
        <v>12</v>
      </c>
      <c r="C136" s="68">
        <v>4.5999999999999996</v>
      </c>
      <c r="D136" s="52" t="s">
        <v>6</v>
      </c>
      <c r="E136" s="60">
        <v>39.24</v>
      </c>
      <c r="F136" s="53">
        <f t="shared" ref="F136:F139" si="10">E136*20</f>
        <v>784.80000000000007</v>
      </c>
    </row>
    <row r="137" spans="1:6" s="3" customFormat="1" ht="40.049999999999997" customHeight="1">
      <c r="A137" s="49" t="s">
        <v>77</v>
      </c>
      <c r="B137" s="67">
        <v>12</v>
      </c>
      <c r="C137" s="68">
        <v>4.9000000000000004</v>
      </c>
      <c r="D137" s="52" t="s">
        <v>6</v>
      </c>
      <c r="E137" s="60">
        <v>38.46</v>
      </c>
      <c r="F137" s="53">
        <f t="shared" si="10"/>
        <v>769.2</v>
      </c>
    </row>
    <row r="138" spans="1:6" s="3" customFormat="1" ht="40.049999999999997" customHeight="1">
      <c r="A138" s="49" t="s">
        <v>76</v>
      </c>
      <c r="B138" s="67">
        <v>11</v>
      </c>
      <c r="C138" s="68">
        <v>4.5</v>
      </c>
      <c r="D138" s="52" t="s">
        <v>6</v>
      </c>
      <c r="E138" s="60">
        <v>36.96</v>
      </c>
      <c r="F138" s="53">
        <f t="shared" si="10"/>
        <v>739.2</v>
      </c>
    </row>
    <row r="139" spans="1:6" s="3" customFormat="1" ht="40.049999999999997" customHeight="1">
      <c r="A139" s="49" t="s">
        <v>78</v>
      </c>
      <c r="B139" s="67">
        <v>13</v>
      </c>
      <c r="C139" s="68">
        <v>5</v>
      </c>
      <c r="D139" s="52" t="s">
        <v>6</v>
      </c>
      <c r="E139" s="60">
        <v>44.64</v>
      </c>
      <c r="F139" s="53">
        <f t="shared" si="10"/>
        <v>892.8</v>
      </c>
    </row>
    <row r="140" spans="1:6" s="3" customFormat="1" ht="40.049999999999997" customHeight="1" thickBot="1">
      <c r="A140" s="49" t="s">
        <v>179</v>
      </c>
      <c r="B140" s="167">
        <v>13</v>
      </c>
      <c r="C140" s="131">
        <v>5</v>
      </c>
      <c r="D140" s="52" t="s">
        <v>6</v>
      </c>
      <c r="E140" s="133">
        <v>43</v>
      </c>
      <c r="F140" s="168">
        <f>E140*12</f>
        <v>516</v>
      </c>
    </row>
    <row r="141" spans="1:6" s="3" customFormat="1" ht="40.049999999999997" customHeight="1" thickBot="1">
      <c r="A141" s="93" t="s">
        <v>39</v>
      </c>
      <c r="B141" s="153" t="s">
        <v>1</v>
      </c>
      <c r="C141" s="154" t="s">
        <v>2</v>
      </c>
      <c r="D141" s="154" t="s">
        <v>4</v>
      </c>
      <c r="E141" s="154" t="s">
        <v>0</v>
      </c>
      <c r="F141" s="155" t="s">
        <v>15</v>
      </c>
    </row>
    <row r="142" spans="1:6" s="3" customFormat="1" ht="40.049999999999997" customHeight="1">
      <c r="A142" s="49" t="s">
        <v>80</v>
      </c>
      <c r="B142" s="67">
        <v>11</v>
      </c>
      <c r="C142" s="68">
        <v>4.5</v>
      </c>
      <c r="D142" s="52" t="s">
        <v>79</v>
      </c>
      <c r="E142" s="60">
        <v>100</v>
      </c>
      <c r="F142" s="53">
        <f>E142*4</f>
        <v>400</v>
      </c>
    </row>
    <row r="143" spans="1:6" s="3" customFormat="1" ht="40.049999999999997" customHeight="1">
      <c r="A143" s="49" t="s">
        <v>81</v>
      </c>
      <c r="B143" s="67">
        <v>12</v>
      </c>
      <c r="C143" s="68">
        <v>4.9000000000000004</v>
      </c>
      <c r="D143" s="52" t="s">
        <v>79</v>
      </c>
      <c r="E143" s="60">
        <v>95.4</v>
      </c>
      <c r="F143" s="53">
        <f t="shared" ref="F143:F146" si="11">E143*4</f>
        <v>381.6</v>
      </c>
    </row>
    <row r="144" spans="1:6" s="3" customFormat="1" ht="40.049999999999997" customHeight="1">
      <c r="A144" s="49" t="s">
        <v>82</v>
      </c>
      <c r="B144" s="67">
        <v>12</v>
      </c>
      <c r="C144" s="68">
        <v>4.9000000000000004</v>
      </c>
      <c r="D144" s="52" t="s">
        <v>79</v>
      </c>
      <c r="E144" s="60">
        <v>103.86</v>
      </c>
      <c r="F144" s="53">
        <f t="shared" si="11"/>
        <v>415.44</v>
      </c>
    </row>
    <row r="145" spans="1:6" s="3" customFormat="1" ht="40.049999999999997" customHeight="1">
      <c r="A145" s="49" t="s">
        <v>83</v>
      </c>
      <c r="B145" s="67">
        <v>12</v>
      </c>
      <c r="C145" s="68">
        <v>4.9000000000000004</v>
      </c>
      <c r="D145" s="52" t="s">
        <v>79</v>
      </c>
      <c r="E145" s="60">
        <v>110.1</v>
      </c>
      <c r="F145" s="53">
        <f t="shared" si="11"/>
        <v>440.4</v>
      </c>
    </row>
    <row r="146" spans="1:6" s="3" customFormat="1" ht="40.049999999999997" customHeight="1" thickBot="1">
      <c r="A146" s="49" t="s">
        <v>84</v>
      </c>
      <c r="B146" s="67">
        <v>12</v>
      </c>
      <c r="C146" s="68">
        <v>4.9000000000000004</v>
      </c>
      <c r="D146" s="52" t="s">
        <v>79</v>
      </c>
      <c r="E146" s="60">
        <v>109.98</v>
      </c>
      <c r="F146" s="53">
        <f t="shared" si="11"/>
        <v>439.92</v>
      </c>
    </row>
    <row r="147" spans="1:6" s="1" customFormat="1" ht="40.049999999999997" customHeight="1" thickBot="1">
      <c r="A147" s="109" t="s">
        <v>171</v>
      </c>
      <c r="B147" s="110"/>
      <c r="C147" s="110"/>
      <c r="D147" s="110"/>
      <c r="E147" s="110"/>
      <c r="F147" s="111"/>
    </row>
    <row r="148" spans="1:6" s="3" customFormat="1" ht="40.049999999999997" customHeight="1" thickBot="1">
      <c r="A148" s="112" t="s">
        <v>172</v>
      </c>
      <c r="B148" s="113" t="s">
        <v>1</v>
      </c>
      <c r="C148" s="113" t="s">
        <v>2</v>
      </c>
      <c r="D148" s="113" t="s">
        <v>3</v>
      </c>
      <c r="E148" s="114" t="s">
        <v>0</v>
      </c>
      <c r="F148" s="113" t="s">
        <v>14</v>
      </c>
    </row>
    <row r="149" spans="1:6" s="3" customFormat="1" ht="40.049999999999997" customHeight="1">
      <c r="A149" s="61" t="s">
        <v>180</v>
      </c>
      <c r="B149" s="62">
        <v>11</v>
      </c>
      <c r="C149" s="63">
        <v>4.5</v>
      </c>
      <c r="D149" s="52" t="s">
        <v>79</v>
      </c>
      <c r="E149" s="65">
        <v>59.8</v>
      </c>
      <c r="F149" s="66">
        <v>1794</v>
      </c>
    </row>
    <row r="150" spans="1:6" s="3" customFormat="1" ht="40.049999999999997" customHeight="1" thickBot="1">
      <c r="A150" s="49" t="s">
        <v>181</v>
      </c>
      <c r="B150" s="67">
        <v>11</v>
      </c>
      <c r="C150" s="68">
        <v>4.7</v>
      </c>
      <c r="D150" s="52" t="s">
        <v>79</v>
      </c>
      <c r="E150" s="60">
        <v>59.8</v>
      </c>
      <c r="F150" s="53">
        <v>1794</v>
      </c>
    </row>
    <row r="151" spans="1:6" s="3" customFormat="1" ht="40.049999999999997" customHeight="1" thickBot="1">
      <c r="A151" s="169" t="s">
        <v>62</v>
      </c>
      <c r="B151" s="170" t="s">
        <v>1</v>
      </c>
      <c r="C151" s="171" t="s">
        <v>2</v>
      </c>
      <c r="D151" s="171" t="s">
        <v>4</v>
      </c>
      <c r="E151" s="171" t="s">
        <v>0</v>
      </c>
      <c r="F151" s="172" t="s">
        <v>15</v>
      </c>
    </row>
    <row r="152" spans="1:6" s="3" customFormat="1" ht="40.049999999999997" customHeight="1">
      <c r="A152" s="61" t="s">
        <v>175</v>
      </c>
      <c r="B152" s="62">
        <v>11</v>
      </c>
      <c r="C152" s="63">
        <v>4.5</v>
      </c>
      <c r="D152" s="64" t="s">
        <v>10</v>
      </c>
      <c r="E152" s="65" t="s">
        <v>247</v>
      </c>
      <c r="F152" s="66" t="s">
        <v>248</v>
      </c>
    </row>
    <row r="153" spans="1:6" s="3" customFormat="1" ht="40.049999999999997" customHeight="1">
      <c r="A153" s="49" t="s">
        <v>176</v>
      </c>
      <c r="B153" s="67">
        <v>11</v>
      </c>
      <c r="C153" s="68">
        <v>4.7</v>
      </c>
      <c r="D153" s="52" t="s">
        <v>10</v>
      </c>
      <c r="E153" s="60" t="s">
        <v>249</v>
      </c>
      <c r="F153" s="53" t="s">
        <v>248</v>
      </c>
    </row>
    <row r="154" spans="1:6" s="3" customFormat="1" ht="40.049999999999997" customHeight="1">
      <c r="A154" s="49" t="s">
        <v>177</v>
      </c>
      <c r="B154" s="67">
        <v>14</v>
      </c>
      <c r="C154" s="68">
        <v>6.5</v>
      </c>
      <c r="D154" s="52" t="s">
        <v>10</v>
      </c>
      <c r="E154" s="60" t="s">
        <v>250</v>
      </c>
      <c r="F154" s="53" t="s">
        <v>251</v>
      </c>
    </row>
    <row r="155" spans="1:6" s="3" customFormat="1" ht="40.049999999999997" customHeight="1" thickBot="1">
      <c r="A155" s="33" t="s">
        <v>178</v>
      </c>
      <c r="B155" s="34">
        <v>11</v>
      </c>
      <c r="C155" s="35">
        <v>4.7</v>
      </c>
      <c r="D155" s="36" t="s">
        <v>10</v>
      </c>
      <c r="E155" s="37" t="s">
        <v>249</v>
      </c>
      <c r="F155" s="38" t="s">
        <v>248</v>
      </c>
    </row>
    <row r="156" spans="1:6" s="1" customFormat="1" ht="40.049999999999997" customHeight="1" thickBot="1">
      <c r="A156" s="173" t="s">
        <v>33</v>
      </c>
      <c r="B156" s="174"/>
      <c r="C156" s="174"/>
      <c r="D156" s="174"/>
      <c r="E156" s="174"/>
      <c r="F156" s="175"/>
    </row>
    <row r="157" spans="1:6" s="3" customFormat="1" ht="40.049999999999997" customHeight="1" thickBot="1">
      <c r="A157" s="112" t="s">
        <v>40</v>
      </c>
      <c r="B157" s="113" t="s">
        <v>1</v>
      </c>
      <c r="C157" s="113" t="s">
        <v>2</v>
      </c>
      <c r="D157" s="113" t="s">
        <v>3</v>
      </c>
      <c r="E157" s="114" t="s">
        <v>0</v>
      </c>
      <c r="F157" s="113" t="s">
        <v>38</v>
      </c>
    </row>
    <row r="158" spans="1:6" s="3" customFormat="1" ht="40.049999999999997" customHeight="1">
      <c r="A158" s="49" t="s">
        <v>36</v>
      </c>
      <c r="B158" s="67">
        <v>13</v>
      </c>
      <c r="C158" s="68">
        <v>4.7</v>
      </c>
      <c r="D158" s="52" t="s">
        <v>18</v>
      </c>
      <c r="E158" s="60">
        <v>60</v>
      </c>
      <c r="F158" s="53">
        <f>E158*50</f>
        <v>3000</v>
      </c>
    </row>
    <row r="159" spans="1:6" s="3" customFormat="1" ht="40.049999999999997" customHeight="1" thickBot="1">
      <c r="A159" s="49" t="s">
        <v>37</v>
      </c>
      <c r="B159" s="67">
        <v>11</v>
      </c>
      <c r="C159" s="68">
        <v>4</v>
      </c>
      <c r="D159" s="52" t="s">
        <v>18</v>
      </c>
      <c r="E159" s="60">
        <v>60</v>
      </c>
      <c r="F159" s="53">
        <f>E159*50</f>
        <v>3000</v>
      </c>
    </row>
    <row r="160" spans="1:6" s="1" customFormat="1" ht="40.049999999999997" customHeight="1" thickBot="1">
      <c r="A160" s="109" t="s">
        <v>59</v>
      </c>
      <c r="B160" s="110"/>
      <c r="C160" s="110"/>
      <c r="D160" s="110"/>
      <c r="E160" s="110"/>
      <c r="F160" s="111"/>
    </row>
    <row r="161" spans="1:6" s="3" customFormat="1" ht="40.049999999999997" customHeight="1" thickBot="1">
      <c r="A161" s="56" t="s">
        <v>21</v>
      </c>
      <c r="B161" s="150"/>
      <c r="C161" s="151"/>
      <c r="D161" s="151"/>
      <c r="E161" s="151"/>
      <c r="F161" s="152"/>
    </row>
    <row r="162" spans="1:6" s="3" customFormat="1" ht="40.049999999999997" customHeight="1" thickBot="1">
      <c r="A162" s="43" t="s">
        <v>39</v>
      </c>
      <c r="B162" s="176"/>
      <c r="C162" s="45" t="s">
        <v>2</v>
      </c>
      <c r="D162" s="45" t="s">
        <v>3</v>
      </c>
      <c r="E162" s="45" t="s">
        <v>0</v>
      </c>
      <c r="F162" s="46" t="s">
        <v>60</v>
      </c>
    </row>
    <row r="163" spans="1:6" s="3" customFormat="1" ht="40.049999999999997" customHeight="1">
      <c r="A163" s="49" t="s">
        <v>55</v>
      </c>
      <c r="B163" s="120"/>
      <c r="C163" s="68">
        <v>5.5</v>
      </c>
      <c r="D163" s="52" t="s">
        <v>61</v>
      </c>
      <c r="E163" s="60">
        <v>134.91</v>
      </c>
      <c r="F163" s="53">
        <f t="shared" ref="F163:F165" si="12">E163*20</f>
        <v>2698.2</v>
      </c>
    </row>
    <row r="164" spans="1:6" s="3" customFormat="1" ht="40.049999999999997" customHeight="1">
      <c r="A164" s="49" t="s">
        <v>57</v>
      </c>
      <c r="B164" s="120"/>
      <c r="C164" s="68">
        <v>5.5</v>
      </c>
      <c r="D164" s="52" t="s">
        <v>20</v>
      </c>
      <c r="E164" s="60">
        <v>134.91</v>
      </c>
      <c r="F164" s="53">
        <f t="shared" si="12"/>
        <v>2698.2</v>
      </c>
    </row>
    <row r="165" spans="1:6" s="3" customFormat="1" ht="40.049999999999997" customHeight="1" thickBot="1">
      <c r="A165" s="49" t="s">
        <v>58</v>
      </c>
      <c r="B165" s="120"/>
      <c r="C165" s="68">
        <v>5.5</v>
      </c>
      <c r="D165" s="52" t="s">
        <v>20</v>
      </c>
      <c r="E165" s="60">
        <v>134.91</v>
      </c>
      <c r="F165" s="53">
        <f t="shared" si="12"/>
        <v>2698.2</v>
      </c>
    </row>
    <row r="166" spans="1:6" s="3" customFormat="1" ht="40.049999999999997" customHeight="1" thickBot="1">
      <c r="A166" s="177" t="s">
        <v>22</v>
      </c>
      <c r="B166" s="178"/>
      <c r="C166" s="178"/>
      <c r="D166" s="178"/>
      <c r="E166" s="178"/>
      <c r="F166" s="179"/>
    </row>
    <row r="167" spans="1:6" s="3" customFormat="1" ht="40.049999999999997" customHeight="1" thickBot="1">
      <c r="A167" s="43" t="s">
        <v>62</v>
      </c>
      <c r="B167" s="176"/>
      <c r="C167" s="45" t="s">
        <v>2</v>
      </c>
      <c r="D167" s="45" t="s">
        <v>3</v>
      </c>
      <c r="E167" s="45" t="s">
        <v>0</v>
      </c>
      <c r="F167" s="46" t="s">
        <v>63</v>
      </c>
    </row>
    <row r="168" spans="1:6" s="3" customFormat="1" ht="40.049999999999997" customHeight="1">
      <c r="A168" s="29" t="s">
        <v>54</v>
      </c>
      <c r="B168" s="119"/>
      <c r="C168" s="25">
        <v>5.5</v>
      </c>
      <c r="D168" s="26" t="s">
        <v>20</v>
      </c>
      <c r="E168" s="32">
        <v>73.5</v>
      </c>
      <c r="F168" s="31">
        <f>E168*20</f>
        <v>1470</v>
      </c>
    </row>
    <row r="169" spans="1:6" s="3" customFormat="1" ht="40.049999999999997" customHeight="1">
      <c r="A169" s="49" t="s">
        <v>55</v>
      </c>
      <c r="B169" s="120"/>
      <c r="C169" s="68">
        <v>5.5</v>
      </c>
      <c r="D169" s="52" t="s">
        <v>61</v>
      </c>
      <c r="E169" s="60">
        <v>73.5</v>
      </c>
      <c r="F169" s="53">
        <f t="shared" ref="F169:F171" si="13">E169*20</f>
        <v>1470</v>
      </c>
    </row>
    <row r="170" spans="1:6" s="3" customFormat="1" ht="40.049999999999997" customHeight="1">
      <c r="A170" s="49" t="s">
        <v>56</v>
      </c>
      <c r="B170" s="120"/>
      <c r="C170" s="68">
        <v>5.5</v>
      </c>
      <c r="D170" s="52" t="s">
        <v>20</v>
      </c>
      <c r="E170" s="60">
        <v>73.5</v>
      </c>
      <c r="F170" s="53">
        <f t="shared" si="13"/>
        <v>1470</v>
      </c>
    </row>
    <row r="171" spans="1:6" s="3" customFormat="1" ht="40.049999999999997" customHeight="1">
      <c r="A171" s="49" t="s">
        <v>57</v>
      </c>
      <c r="B171" s="120"/>
      <c r="C171" s="68">
        <v>5.5</v>
      </c>
      <c r="D171" s="52" t="s">
        <v>20</v>
      </c>
      <c r="E171" s="60">
        <v>73.5</v>
      </c>
      <c r="F171" s="53">
        <f t="shared" si="13"/>
        <v>1470</v>
      </c>
    </row>
    <row r="172" spans="1:6" s="3" customFormat="1" ht="40.049999999999997" customHeight="1" thickBot="1">
      <c r="A172" s="49" t="s">
        <v>58</v>
      </c>
      <c r="B172" s="120"/>
      <c r="C172" s="68">
        <v>5.5</v>
      </c>
      <c r="D172" s="52" t="s">
        <v>20</v>
      </c>
      <c r="E172" s="60">
        <v>73.5</v>
      </c>
      <c r="F172" s="53">
        <f>E172*20</f>
        <v>1470</v>
      </c>
    </row>
    <row r="173" spans="1:6" s="1" customFormat="1" ht="34.950000000000003" customHeight="1" thickBot="1">
      <c r="A173" s="109" t="s">
        <v>64</v>
      </c>
      <c r="B173" s="110"/>
      <c r="C173" s="110"/>
      <c r="D173" s="110"/>
      <c r="E173" s="110"/>
      <c r="F173" s="111"/>
    </row>
    <row r="174" spans="1:6" s="3" customFormat="1" ht="34.950000000000003" customHeight="1" thickBot="1">
      <c r="A174" s="180" t="s">
        <v>22</v>
      </c>
      <c r="B174" s="181" t="s">
        <v>1</v>
      </c>
      <c r="C174" s="182" t="s">
        <v>2</v>
      </c>
      <c r="D174" s="182" t="s">
        <v>3</v>
      </c>
      <c r="E174" s="182" t="s">
        <v>0</v>
      </c>
      <c r="F174" s="183" t="s">
        <v>86</v>
      </c>
    </row>
    <row r="175" spans="1:6" s="3" customFormat="1" ht="34.950000000000003" customHeight="1">
      <c r="A175" s="29" t="s">
        <v>66</v>
      </c>
      <c r="B175" s="24">
        <v>12</v>
      </c>
      <c r="C175" s="25">
        <v>4.0999999999999996</v>
      </c>
      <c r="D175" s="26" t="s">
        <v>9</v>
      </c>
      <c r="E175" s="32">
        <v>59.08</v>
      </c>
      <c r="F175" s="31">
        <f t="shared" ref="F175:F182" si="14">E175*12</f>
        <v>708.96</v>
      </c>
    </row>
    <row r="176" spans="1:6" s="3" customFormat="1" ht="34.950000000000003" customHeight="1">
      <c r="A176" s="49" t="s">
        <v>67</v>
      </c>
      <c r="B176" s="67">
        <v>10</v>
      </c>
      <c r="C176" s="68">
        <v>4</v>
      </c>
      <c r="D176" s="52" t="s">
        <v>9</v>
      </c>
      <c r="E176" s="60">
        <v>60.41</v>
      </c>
      <c r="F176" s="53">
        <f t="shared" si="14"/>
        <v>724.92</v>
      </c>
    </row>
    <row r="177" spans="1:6" s="3" customFormat="1" ht="34.950000000000003" customHeight="1">
      <c r="A177" s="49" t="s">
        <v>68</v>
      </c>
      <c r="B177" s="67">
        <v>12</v>
      </c>
      <c r="C177" s="68">
        <v>4.9000000000000004</v>
      </c>
      <c r="D177" s="52" t="s">
        <v>9</v>
      </c>
      <c r="E177" s="60">
        <v>58.16</v>
      </c>
      <c r="F177" s="53">
        <f t="shared" si="14"/>
        <v>697.92</v>
      </c>
    </row>
    <row r="178" spans="1:6" s="3" customFormat="1" ht="34.950000000000003" customHeight="1">
      <c r="A178" s="49" t="s">
        <v>87</v>
      </c>
      <c r="B178" s="67">
        <v>11</v>
      </c>
      <c r="C178" s="68">
        <v>4.2</v>
      </c>
      <c r="D178" s="52" t="s">
        <v>9</v>
      </c>
      <c r="E178" s="60">
        <v>57.9</v>
      </c>
      <c r="F178" s="53">
        <f t="shared" si="14"/>
        <v>694.8</v>
      </c>
    </row>
    <row r="179" spans="1:6" s="3" customFormat="1" ht="34.950000000000003" customHeight="1">
      <c r="A179" s="49" t="s">
        <v>69</v>
      </c>
      <c r="B179" s="67">
        <v>12</v>
      </c>
      <c r="C179" s="68">
        <v>4.8</v>
      </c>
      <c r="D179" s="52" t="s">
        <v>9</v>
      </c>
      <c r="E179" s="60">
        <v>57.4</v>
      </c>
      <c r="F179" s="53">
        <f t="shared" si="14"/>
        <v>688.8</v>
      </c>
    </row>
    <row r="180" spans="1:6" s="3" customFormat="1" ht="34.950000000000003" customHeight="1">
      <c r="A180" s="49" t="s">
        <v>70</v>
      </c>
      <c r="B180" s="67">
        <v>11</v>
      </c>
      <c r="C180" s="68">
        <v>4</v>
      </c>
      <c r="D180" s="52" t="s">
        <v>9</v>
      </c>
      <c r="E180" s="60">
        <v>60.08</v>
      </c>
      <c r="F180" s="53">
        <f t="shared" si="14"/>
        <v>720.96</v>
      </c>
    </row>
    <row r="181" spans="1:6" s="3" customFormat="1" ht="34.950000000000003" customHeight="1">
      <c r="A181" s="49" t="s">
        <v>71</v>
      </c>
      <c r="B181" s="67">
        <v>11</v>
      </c>
      <c r="C181" s="68">
        <v>4</v>
      </c>
      <c r="D181" s="52" t="s">
        <v>9</v>
      </c>
      <c r="E181" s="60">
        <v>60.5</v>
      </c>
      <c r="F181" s="53">
        <f t="shared" si="14"/>
        <v>726</v>
      </c>
    </row>
    <row r="182" spans="1:6" s="3" customFormat="1" ht="34.950000000000003" customHeight="1" thickBot="1">
      <c r="A182" s="49" t="s">
        <v>65</v>
      </c>
      <c r="B182" s="67">
        <v>12</v>
      </c>
      <c r="C182" s="68">
        <v>4.9000000000000004</v>
      </c>
      <c r="D182" s="52" t="s">
        <v>9</v>
      </c>
      <c r="E182" s="60">
        <v>72.16</v>
      </c>
      <c r="F182" s="53">
        <f t="shared" si="14"/>
        <v>865.92</v>
      </c>
    </row>
    <row r="183" spans="1:6" s="3" customFormat="1" ht="34.950000000000003" customHeight="1" thickBot="1">
      <c r="A183" s="180" t="s">
        <v>21</v>
      </c>
      <c r="B183" s="181" t="s">
        <v>1</v>
      </c>
      <c r="C183" s="182" t="s">
        <v>2</v>
      </c>
      <c r="D183" s="182" t="s">
        <v>3</v>
      </c>
      <c r="E183" s="182" t="s">
        <v>0</v>
      </c>
      <c r="F183" s="183" t="s">
        <v>86</v>
      </c>
    </row>
    <row r="184" spans="1:6" s="3" customFormat="1" ht="34.950000000000003" customHeight="1">
      <c r="A184" s="29" t="s">
        <v>165</v>
      </c>
      <c r="B184" s="24">
        <v>12</v>
      </c>
      <c r="C184" s="25">
        <v>5</v>
      </c>
      <c r="D184" s="26" t="s">
        <v>9</v>
      </c>
      <c r="E184" s="32">
        <v>114.1</v>
      </c>
      <c r="F184" s="32">
        <v>3423</v>
      </c>
    </row>
    <row r="185" spans="1:6" s="3" customFormat="1" ht="34.950000000000003" customHeight="1" thickBot="1">
      <c r="A185" s="33" t="s">
        <v>166</v>
      </c>
      <c r="B185" s="67">
        <v>12</v>
      </c>
      <c r="C185" s="68">
        <v>4.0999999999999996</v>
      </c>
      <c r="D185" s="52" t="s">
        <v>9</v>
      </c>
      <c r="E185" s="60">
        <v>117.6</v>
      </c>
      <c r="F185" s="60">
        <v>3527</v>
      </c>
    </row>
    <row r="186" spans="1:6" s="1" customFormat="1" ht="34.950000000000003" customHeight="1" thickBot="1">
      <c r="A186" s="109" t="s">
        <v>24</v>
      </c>
      <c r="B186" s="110"/>
      <c r="C186" s="110"/>
      <c r="D186" s="110"/>
      <c r="E186" s="110"/>
      <c r="F186" s="111" t="s">
        <v>15</v>
      </c>
    </row>
    <row r="187" spans="1:6" s="3" customFormat="1" ht="34.950000000000003" customHeight="1">
      <c r="A187" s="61" t="s">
        <v>25</v>
      </c>
      <c r="B187" s="184"/>
      <c r="C187" s="185"/>
      <c r="D187" s="185"/>
      <c r="E187" s="136">
        <v>65</v>
      </c>
      <c r="F187" s="137">
        <f>E187*6</f>
        <v>390</v>
      </c>
    </row>
    <row r="188" spans="1:6" s="3" customFormat="1" ht="34.950000000000003" customHeight="1">
      <c r="A188" s="49" t="s">
        <v>26</v>
      </c>
      <c r="B188" s="50"/>
      <c r="C188" s="51"/>
      <c r="D188" s="51"/>
      <c r="E188" s="118">
        <v>7.4</v>
      </c>
      <c r="F188" s="139">
        <f>E188*130</f>
        <v>962</v>
      </c>
    </row>
    <row r="189" spans="1:6" s="3" customFormat="1" ht="34.950000000000003" customHeight="1">
      <c r="A189" s="49" t="s">
        <v>27</v>
      </c>
      <c r="B189" s="50"/>
      <c r="C189" s="51"/>
      <c r="D189" s="51"/>
      <c r="E189" s="118">
        <v>7.6</v>
      </c>
      <c r="F189" s="139">
        <f>E189*70</f>
        <v>532</v>
      </c>
    </row>
    <row r="190" spans="1:6" s="3" customFormat="1" ht="34.950000000000003" customHeight="1">
      <c r="A190" s="49" t="s">
        <v>28</v>
      </c>
      <c r="B190" s="50"/>
      <c r="C190" s="51"/>
      <c r="D190" s="51"/>
      <c r="E190" s="118">
        <v>8.4</v>
      </c>
      <c r="F190" s="139">
        <f>E190*50</f>
        <v>420</v>
      </c>
    </row>
    <row r="191" spans="1:6" s="3" customFormat="1" ht="34.950000000000003" customHeight="1">
      <c r="A191" s="49" t="s">
        <v>29</v>
      </c>
      <c r="B191" s="50"/>
      <c r="C191" s="51"/>
      <c r="D191" s="51"/>
      <c r="E191" s="118">
        <v>8.6</v>
      </c>
      <c r="F191" s="139">
        <f>E191*45</f>
        <v>387</v>
      </c>
    </row>
    <row r="192" spans="1:6" s="3" customFormat="1" ht="34.950000000000003" customHeight="1" thickBot="1">
      <c r="A192" s="33" t="s">
        <v>30</v>
      </c>
      <c r="B192" s="54"/>
      <c r="C192" s="55"/>
      <c r="D192" s="55"/>
      <c r="E192" s="142">
        <v>1500</v>
      </c>
      <c r="F192" s="143"/>
    </row>
  </sheetData>
  <mergeCells count="21">
    <mergeCell ref="A79:F79"/>
    <mergeCell ref="B62:F62"/>
    <mergeCell ref="B70:F70"/>
    <mergeCell ref="A1:F1"/>
    <mergeCell ref="A2:F2"/>
    <mergeCell ref="A3:F3"/>
    <mergeCell ref="B4:F4"/>
    <mergeCell ref="B53:F53"/>
    <mergeCell ref="B19:F19"/>
    <mergeCell ref="B25:F25"/>
    <mergeCell ref="B33:F33"/>
    <mergeCell ref="B61:D61"/>
    <mergeCell ref="B119:F119"/>
    <mergeCell ref="A173:F173"/>
    <mergeCell ref="A186:F186"/>
    <mergeCell ref="A87:F87"/>
    <mergeCell ref="A111:F111"/>
    <mergeCell ref="A156:F156"/>
    <mergeCell ref="A160:F160"/>
    <mergeCell ref="A166:F166"/>
    <mergeCell ref="A147:F147"/>
  </mergeCells>
  <pageMargins left="0.47244094488188981" right="0" top="0" bottom="0" header="0" footer="0"/>
  <pageSetup paperSize="9" scale="18" fitToHeight="500" orientation="portrait" r:id="rId1"/>
  <headerFooter>
    <oddFooter>&amp;C`</oddFooter>
  </headerFooter>
  <rowBreaks count="1" manualBreakCount="1">
    <brk id="11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База </vt:lpstr>
      <vt:lpstr>'База 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 Windows</cp:lastModifiedBy>
  <cp:lastPrinted>2021-04-05T13:33:21Z</cp:lastPrinted>
  <dcterms:created xsi:type="dcterms:W3CDTF">2015-02-04T05:55:20Z</dcterms:created>
  <dcterms:modified xsi:type="dcterms:W3CDTF">2021-04-05T13:59:30Z</dcterms:modified>
</cp:coreProperties>
</file>